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verstrin\Documents\Klikmodel\"/>
    </mc:Choice>
  </mc:AlternateContent>
  <xr:revisionPtr revIDLastSave="0" documentId="8_{EFE07E89-AC08-488D-AEB4-314EB7B1CCF1}" xr6:coauthVersionLast="47" xr6:coauthVersionMax="47" xr10:uidLastSave="{00000000-0000-0000-0000-000000000000}"/>
  <bookViews>
    <workbookView xWindow="-110" yWindow="-110" windowWidth="19420" windowHeight="10420" firstSheet="24" activeTab="27" xr2:uid="{00000000-000D-0000-FFFF-FFFF00000000}"/>
  </bookViews>
  <sheets>
    <sheet name="ESR_BO2019 (ontwerp)" sheetId="2" r:id="rId1"/>
    <sheet name="ESR_BO2019 (na amendementen)" sheetId="5" r:id="rId2"/>
    <sheet name="ESR_BA2019 (ontwerp)" sheetId="3" r:id="rId3"/>
    <sheet name="ESR_BA2019 (na amendementen)" sheetId="7" r:id="rId4"/>
    <sheet name="ESR_BO2020 (ontwerp)" sheetId="4" r:id="rId5"/>
    <sheet name="ESR_BO2020 (na amendementen)" sheetId="6" r:id="rId6"/>
    <sheet name="ESR_BA2020 (ontwerp)" sheetId="9" r:id="rId7"/>
    <sheet name="ESR_BA2020 (na amendementen)" sheetId="8" r:id="rId8"/>
    <sheet name="ESR_2BA2020 (ontwerp)" sheetId="10" r:id="rId9"/>
    <sheet name="ESR_2BA2020 (goedgekeurd)" sheetId="11" r:id="rId10"/>
    <sheet name="ESR_Uitvoering 2020" sheetId="18" r:id="rId11"/>
    <sheet name="ESR_BO2021 (ontwerp)" sheetId="12" r:id="rId12"/>
    <sheet name="ESR_BO2021 (goedgekeurd)" sheetId="13" r:id="rId13"/>
    <sheet name="ESR_BA2021 (ontwerp)" sheetId="17" r:id="rId14"/>
    <sheet name="ESR_BA2021 (goedgekeurd)" sheetId="15" r:id="rId15"/>
    <sheet name="ESR_uitvoering 2021" sheetId="23" r:id="rId16"/>
    <sheet name="ESR_BO2022 (ontwerp)" sheetId="19" r:id="rId17"/>
    <sheet name="ESR_BO2022 (goedkeuring)" sheetId="20" r:id="rId18"/>
    <sheet name="ESR_BA2022 (ontwerp)" sheetId="21" r:id="rId19"/>
    <sheet name="ESR_BA2022 (goedkeuring)" sheetId="22" r:id="rId20"/>
    <sheet name="ESR_2BA2022 (ontwerp)" sheetId="24" r:id="rId21"/>
    <sheet name="ESR_2BA2022 (goedkeuring)" sheetId="27" r:id="rId22"/>
    <sheet name="ESR_uitvoering 2022" sheetId="29" r:id="rId23"/>
    <sheet name="ESR_BO2023 (ontwerp)" sheetId="25" r:id="rId24"/>
    <sheet name="ESR_BO2023 (goedkeuring)" sheetId="26" r:id="rId25"/>
    <sheet name="ESR_BA2023 (ontwerp)" sheetId="28" r:id="rId26"/>
    <sheet name="ESR_BA2023 (goedgekeurd)" sheetId="30" r:id="rId27"/>
    <sheet name="ESR_uitvoering 2023" sheetId="33" r:id="rId28"/>
  </sheets>
  <definedNames>
    <definedName name="_xlnm._FilterDatabase" localSheetId="21" hidden="1">'ESR_2BA2022 (goedkeuring)'!$E$1:$E$142</definedName>
    <definedName name="_xlnm._FilterDatabase" localSheetId="20" hidden="1">'ESR_2BA2022 (ontwerp)'!$E$1:$E$142</definedName>
    <definedName name="_xlnm._FilterDatabase" localSheetId="14" hidden="1">'ESR_BA2021 (goedgekeurd)'!$E$1:$E$142</definedName>
    <definedName name="_xlnm._FilterDatabase" localSheetId="13" hidden="1">'ESR_BA2021 (ontwerp)'!$E$1:$E$142</definedName>
    <definedName name="_xlnm._FilterDatabase" localSheetId="19" hidden="1">'ESR_BA2022 (goedkeuring)'!$E$1:$E$142</definedName>
    <definedName name="_xlnm._FilterDatabase" localSheetId="18" hidden="1">'ESR_BA2022 (ontwerp)'!$E$1:$E$142</definedName>
    <definedName name="_xlnm._FilterDatabase" localSheetId="26" hidden="1">'ESR_BA2023 (goedgekeurd)'!$E$2:$E$150</definedName>
    <definedName name="_xlnm._FilterDatabase" localSheetId="25" hidden="1">'ESR_BA2023 (ontwerp)'!$E$1:$E$145</definedName>
    <definedName name="_xlnm._FilterDatabase" localSheetId="12" hidden="1">'ESR_BO2021 (goedgekeurd)'!$E$1:$E$142</definedName>
    <definedName name="_xlnm._FilterDatabase" localSheetId="11" hidden="1">'ESR_BO2021 (ontwerp)'!$E$1:$E$142</definedName>
    <definedName name="_xlnm._FilterDatabase" localSheetId="17" hidden="1">'ESR_BO2022 (goedkeuring)'!$E$1:$E$142</definedName>
    <definedName name="_xlnm._FilterDatabase" localSheetId="16" hidden="1">'ESR_BO2022 (ontwerp)'!$E$1:$E$142</definedName>
    <definedName name="_xlnm._FilterDatabase" localSheetId="24" hidden="1">'ESR_BO2023 (goedkeuring)'!$E$1:$E$142</definedName>
    <definedName name="_xlnm._FilterDatabase" localSheetId="23" hidden="1">'ESR_BO2023 (ontwerp)'!$E$1:$E$142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7" i="33" l="1"/>
  <c r="E150" i="33"/>
  <c r="E153" i="33" s="1"/>
  <c r="C150" i="33"/>
  <c r="C153" i="33" s="1"/>
  <c r="G149" i="33"/>
  <c r="G148" i="33"/>
  <c r="G147" i="33"/>
  <c r="G146" i="33"/>
  <c r="G145" i="33"/>
  <c r="G144" i="33"/>
  <c r="G143" i="33"/>
  <c r="G142" i="33"/>
  <c r="G141" i="33"/>
  <c r="G140" i="33"/>
  <c r="G139" i="33"/>
  <c r="G138" i="33"/>
  <c r="G137" i="33"/>
  <c r="G136" i="33"/>
  <c r="G135" i="33"/>
  <c r="G134" i="33"/>
  <c r="G133" i="33"/>
  <c r="G132" i="33"/>
  <c r="G131" i="33"/>
  <c r="G130" i="33"/>
  <c r="G129" i="33"/>
  <c r="G128" i="33"/>
  <c r="G127" i="33"/>
  <c r="G126" i="33"/>
  <c r="G125" i="33"/>
  <c r="G124" i="33"/>
  <c r="G123" i="33"/>
  <c r="G122" i="33"/>
  <c r="G121" i="33"/>
  <c r="G120" i="33"/>
  <c r="G119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6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3" i="33"/>
  <c r="G150" i="33" l="1"/>
  <c r="G153" i="33" s="1"/>
  <c r="G163" i="33" s="1"/>
  <c r="E150" i="30" l="1"/>
  <c r="E153" i="30" s="1"/>
  <c r="C150" i="30"/>
  <c r="C153" i="30" s="1"/>
  <c r="G149" i="30"/>
  <c r="G148" i="30"/>
  <c r="G147" i="30"/>
  <c r="G146" i="30"/>
  <c r="G145" i="30"/>
  <c r="G144" i="30"/>
  <c r="G143" i="30"/>
  <c r="G142" i="30"/>
  <c r="G141" i="30"/>
  <c r="G140" i="30"/>
  <c r="G139" i="30"/>
  <c r="G138" i="30"/>
  <c r="G137" i="30"/>
  <c r="G136" i="30"/>
  <c r="G135" i="30"/>
  <c r="G134" i="30"/>
  <c r="G133" i="30"/>
  <c r="G132" i="30"/>
  <c r="G131" i="30"/>
  <c r="G130" i="30"/>
  <c r="G129" i="30"/>
  <c r="G128" i="30"/>
  <c r="G127" i="30"/>
  <c r="G126" i="30"/>
  <c r="G125" i="30"/>
  <c r="G124" i="30"/>
  <c r="G123" i="30"/>
  <c r="G122" i="30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" i="30"/>
  <c r="G150" i="29"/>
  <c r="E145" i="29"/>
  <c r="C145" i="29"/>
  <c r="G144" i="29"/>
  <c r="G143" i="29"/>
  <c r="G142" i="29"/>
  <c r="G141" i="29"/>
  <c r="G140" i="29"/>
  <c r="G139" i="29"/>
  <c r="G138" i="29"/>
  <c r="G137" i="29"/>
  <c r="G136" i="29"/>
  <c r="G135" i="29"/>
  <c r="G134" i="29"/>
  <c r="G133" i="29"/>
  <c r="G132" i="29"/>
  <c r="G131" i="29"/>
  <c r="G130" i="29"/>
  <c r="G129" i="29"/>
  <c r="G128" i="29"/>
  <c r="G127" i="29"/>
  <c r="G126" i="29"/>
  <c r="G125" i="29"/>
  <c r="G124" i="29"/>
  <c r="G123" i="29"/>
  <c r="G122" i="29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90" i="29"/>
  <c r="G89" i="29"/>
  <c r="G88" i="29"/>
  <c r="G87" i="29"/>
  <c r="E86" i="29"/>
  <c r="C86" i="29"/>
  <c r="G86" i="29" s="1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C26" i="29"/>
  <c r="G26" i="29" s="1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" i="29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115" i="28"/>
  <c r="G116" i="28"/>
  <c r="G117" i="28"/>
  <c r="G118" i="28"/>
  <c r="G119" i="28"/>
  <c r="G120" i="28"/>
  <c r="G121" i="28"/>
  <c r="G122" i="28"/>
  <c r="G123" i="28"/>
  <c r="G124" i="28"/>
  <c r="G125" i="28"/>
  <c r="G126" i="28"/>
  <c r="G127" i="28"/>
  <c r="G128" i="28"/>
  <c r="G129" i="28"/>
  <c r="G130" i="28"/>
  <c r="G131" i="28"/>
  <c r="G132" i="28"/>
  <c r="G133" i="28"/>
  <c r="G134" i="28"/>
  <c r="G135" i="28"/>
  <c r="G136" i="28"/>
  <c r="G137" i="28"/>
  <c r="G138" i="28"/>
  <c r="G139" i="28"/>
  <c r="G140" i="28"/>
  <c r="G141" i="28"/>
  <c r="G142" i="28"/>
  <c r="G143" i="28"/>
  <c r="G144" i="28"/>
  <c r="G145" i="28"/>
  <c r="G146" i="28"/>
  <c r="G147" i="28"/>
  <c r="G148" i="28"/>
  <c r="G149" i="28"/>
  <c r="G150" i="30" l="1"/>
  <c r="G153" i="30" s="1"/>
  <c r="G158" i="30" s="1"/>
  <c r="G164" i="30" s="1"/>
  <c r="G145" i="29"/>
  <c r="G148" i="29" s="1"/>
  <c r="G152" i="29" s="1"/>
  <c r="G158" i="29" s="1"/>
  <c r="E150" i="28"/>
  <c r="E153" i="28" s="1"/>
  <c r="C150" i="28"/>
  <c r="C153" i="28" s="1"/>
  <c r="G5" i="28"/>
  <c r="G3" i="28"/>
  <c r="G150" i="28" l="1"/>
  <c r="G153" i="28" s="1"/>
  <c r="G158" i="28" s="1"/>
  <c r="G164" i="28" s="1"/>
  <c r="E148" i="27" l="1"/>
  <c r="C148" i="27"/>
  <c r="G145" i="27"/>
  <c r="E145" i="27"/>
  <c r="C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" i="27"/>
  <c r="G148" i="27" s="1"/>
  <c r="G153" i="27" s="1"/>
  <c r="G159" i="27" s="1"/>
  <c r="E147" i="26"/>
  <c r="E150" i="26" s="1"/>
  <c r="C147" i="26"/>
  <c r="C150" i="26" s="1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6" l="1"/>
  <c r="G150" i="26" s="1"/>
  <c r="G155" i="26" s="1"/>
  <c r="G161" i="26" s="1"/>
  <c r="E147" i="25"/>
  <c r="E150" i="25" s="1"/>
  <c r="C147" i="25"/>
  <c r="C150" i="25" s="1"/>
  <c r="G5" i="25"/>
  <c r="G3" i="25"/>
  <c r="E145" i="24"/>
  <c r="E148" i="24" s="1"/>
  <c r="C145" i="24"/>
  <c r="C148" i="24" s="1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" i="24"/>
  <c r="E142" i="23"/>
  <c r="E145" i="23" s="1"/>
  <c r="C142" i="23"/>
  <c r="C145" i="23" s="1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142" i="23" s="1"/>
  <c r="G3" i="23"/>
  <c r="G145" i="23" s="1"/>
  <c r="G149" i="23" s="1"/>
  <c r="G155" i="23" s="1"/>
  <c r="E145" i="22"/>
  <c r="E148" i="22" s="1"/>
  <c r="C145" i="22"/>
  <c r="C148" i="22" s="1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45" i="22" s="1"/>
  <c r="G10" i="22"/>
  <c r="G9" i="22"/>
  <c r="G8" i="22"/>
  <c r="G7" i="22"/>
  <c r="G6" i="22"/>
  <c r="G5" i="22"/>
  <c r="G3" i="22"/>
  <c r="E145" i="21"/>
  <c r="E148" i="21" s="1"/>
  <c r="C145" i="21"/>
  <c r="C148" i="21" s="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3" i="21"/>
  <c r="G5" i="20"/>
  <c r="G6" i="20"/>
  <c r="G7" i="20"/>
  <c r="G8" i="20"/>
  <c r="G9" i="20"/>
  <c r="G10" i="20"/>
  <c r="G11" i="20"/>
  <c r="G12" i="20"/>
  <c r="G147" i="20" s="1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E147" i="20"/>
  <c r="E150" i="20" s="1"/>
  <c r="C147" i="20"/>
  <c r="C150" i="20" s="1"/>
  <c r="G3" i="20"/>
  <c r="G147" i="25" l="1"/>
  <c r="G150" i="25" s="1"/>
  <c r="G155" i="25" s="1"/>
  <c r="G161" i="25" s="1"/>
  <c r="G89" i="24"/>
  <c r="G145" i="24"/>
  <c r="G148" i="24" s="1"/>
  <c r="G153" i="24" s="1"/>
  <c r="G159" i="24" s="1"/>
  <c r="G148" i="22"/>
  <c r="G153" i="22" s="1"/>
  <c r="G159" i="22" s="1"/>
  <c r="G145" i="21"/>
  <c r="G148" i="21" s="1"/>
  <c r="G153" i="21" s="1"/>
  <c r="G159" i="21" s="1"/>
  <c r="G150" i="20"/>
  <c r="G155" i="20" s="1"/>
  <c r="G161" i="20" s="1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17" i="19"/>
  <c r="G118" i="19"/>
  <c r="G119" i="19"/>
  <c r="G120" i="19"/>
  <c r="G121" i="19"/>
  <c r="G122" i="19"/>
  <c r="G123" i="19"/>
  <c r="G124" i="19"/>
  <c r="G125" i="19"/>
  <c r="G126" i="19"/>
  <c r="G127" i="19"/>
  <c r="G128" i="19"/>
  <c r="G129" i="19"/>
  <c r="G130" i="19"/>
  <c r="G131" i="19"/>
  <c r="G132" i="19"/>
  <c r="G133" i="19"/>
  <c r="G134" i="19"/>
  <c r="G135" i="19"/>
  <c r="G136" i="19"/>
  <c r="G137" i="19"/>
  <c r="G138" i="19"/>
  <c r="G139" i="19"/>
  <c r="G140" i="19"/>
  <c r="G141" i="19"/>
  <c r="G142" i="19"/>
  <c r="G143" i="19"/>
  <c r="G144" i="19"/>
  <c r="G145" i="19"/>
  <c r="G146" i="19"/>
  <c r="G5" i="19"/>
  <c r="G147" i="19" l="1"/>
  <c r="E147" i="19"/>
  <c r="E150" i="19" s="1"/>
  <c r="C147" i="19"/>
  <c r="C150" i="19" s="1"/>
  <c r="G3" i="19"/>
  <c r="G150" i="19" l="1"/>
  <c r="G155" i="19" s="1"/>
  <c r="G161" i="19" s="1"/>
  <c r="E139" i="18"/>
  <c r="E142" i="18" s="1"/>
  <c r="C139" i="18"/>
  <c r="C142" i="18" s="1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139" i="18" s="1"/>
  <c r="G142" i="18" s="1"/>
  <c r="G146" i="18" s="1"/>
  <c r="G150" i="18" s="1"/>
  <c r="G3" i="18"/>
  <c r="G147" i="17" l="1"/>
  <c r="E147" i="17"/>
  <c r="E150" i="17" s="1"/>
  <c r="C147" i="17"/>
  <c r="C150" i="17" s="1"/>
  <c r="G3" i="17"/>
  <c r="G150" i="17" s="1"/>
  <c r="G155" i="17" s="1"/>
  <c r="G161" i="17" s="1"/>
  <c r="G147" i="15"/>
  <c r="E147" i="15"/>
  <c r="E150" i="15" s="1"/>
  <c r="C147" i="15"/>
  <c r="C150" i="15" s="1"/>
  <c r="G3" i="15"/>
  <c r="G150" i="15" l="1"/>
  <c r="G155" i="15" s="1"/>
  <c r="G161" i="15" s="1"/>
  <c r="G143" i="13" l="1"/>
  <c r="E143" i="13"/>
  <c r="C143" i="13"/>
  <c r="C146" i="13" s="1"/>
  <c r="E3" i="13"/>
  <c r="G3" i="13" s="1"/>
  <c r="G146" i="13" s="1"/>
  <c r="G151" i="13" s="1"/>
  <c r="G155" i="13" s="1"/>
  <c r="E146" i="13" l="1"/>
  <c r="E143" i="12"/>
  <c r="E146" i="12" s="1"/>
  <c r="C143" i="12"/>
  <c r="C146" i="12" s="1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" i="12"/>
  <c r="G143" i="12" l="1"/>
  <c r="G146" i="12" s="1"/>
  <c r="G151" i="12" s="1"/>
  <c r="G155" i="12" s="1"/>
  <c r="E139" i="11"/>
  <c r="E142" i="11" s="1"/>
  <c r="C139" i="11"/>
  <c r="C142" i="11" s="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" i="11"/>
  <c r="E139" i="10"/>
  <c r="E142" i="10" s="1"/>
  <c r="C139" i="10"/>
  <c r="C142" i="10" s="1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3" i="10"/>
  <c r="G139" i="10" l="1"/>
  <c r="G139" i="11"/>
  <c r="G142" i="11" s="1"/>
  <c r="G147" i="11" s="1"/>
  <c r="G151" i="11" s="1"/>
  <c r="G142" i="10"/>
  <c r="G147" i="10" s="1"/>
  <c r="G151" i="10" s="1"/>
  <c r="E139" i="9"/>
  <c r="E142" i="9" s="1"/>
  <c r="C139" i="9"/>
  <c r="C142" i="9" s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6" i="9"/>
  <c r="G3" i="9"/>
  <c r="G139" i="9" l="1"/>
  <c r="G142" i="9"/>
  <c r="G147" i="9" s="1"/>
  <c r="G151" i="9" s="1"/>
  <c r="E139" i="8"/>
  <c r="E142" i="8" s="1"/>
  <c r="C139" i="8"/>
  <c r="C142" i="8" s="1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3" i="8"/>
  <c r="G139" i="8" l="1"/>
  <c r="G142" i="8"/>
  <c r="G147" i="8" s="1"/>
  <c r="G151" i="8" s="1"/>
  <c r="G60" i="4" l="1"/>
  <c r="G47" i="6" l="1"/>
  <c r="G46" i="6"/>
  <c r="G47" i="4"/>
  <c r="G46" i="4"/>
  <c r="O45" i="4"/>
  <c r="E135" i="7" l="1"/>
  <c r="E138" i="7" s="1"/>
  <c r="C135" i="7"/>
  <c r="C138" i="7" s="1"/>
  <c r="G138" i="7" s="1"/>
  <c r="G143" i="7" s="1"/>
  <c r="G147" i="7" s="1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" i="7"/>
  <c r="G135" i="7" l="1"/>
  <c r="E134" i="6"/>
  <c r="E137" i="6" s="1"/>
  <c r="C134" i="6"/>
  <c r="C137" i="6" s="1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" i="6"/>
  <c r="G134" i="6" l="1"/>
  <c r="G137" i="6"/>
  <c r="G142" i="6" s="1"/>
  <c r="G146" i="6" s="1"/>
  <c r="G65" i="5"/>
  <c r="G68" i="5"/>
  <c r="G69" i="5"/>
  <c r="G60" i="5"/>
  <c r="G57" i="5"/>
  <c r="G56" i="5"/>
  <c r="G16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5" i="2"/>
  <c r="G132" i="3" l="1"/>
  <c r="G131" i="4"/>
  <c r="G63" i="3" l="1"/>
  <c r="G65" i="3"/>
  <c r="G55" i="3"/>
  <c r="G54" i="3"/>
  <c r="G67" i="3"/>
  <c r="G66" i="3"/>
  <c r="G26" i="3"/>
  <c r="G26" i="4"/>
  <c r="G38" i="4" l="1"/>
  <c r="G37" i="4"/>
  <c r="G109" i="4"/>
  <c r="G100" i="4"/>
  <c r="G77" i="4"/>
  <c r="G76" i="4"/>
  <c r="G62" i="4"/>
  <c r="G55" i="4"/>
  <c r="G52" i="4"/>
  <c r="G44" i="4"/>
  <c r="G40" i="4"/>
  <c r="G35" i="4"/>
  <c r="G22" i="4"/>
  <c r="G21" i="4"/>
  <c r="G17" i="4"/>
  <c r="G20" i="4"/>
  <c r="G14" i="4" l="1"/>
  <c r="G13" i="4"/>
  <c r="G11" i="4"/>
  <c r="E137" i="5" l="1"/>
  <c r="E140" i="5" s="1"/>
  <c r="C137" i="5"/>
  <c r="C140" i="5" s="1"/>
  <c r="G132" i="5"/>
  <c r="G133" i="5"/>
  <c r="G134" i="5"/>
  <c r="G135" i="5"/>
  <c r="G136" i="5"/>
  <c r="G131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8" i="5"/>
  <c r="G59" i="5"/>
  <c r="G61" i="5"/>
  <c r="G62" i="5"/>
  <c r="G63" i="5"/>
  <c r="G64" i="5"/>
  <c r="G66" i="5"/>
  <c r="G67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5" i="5"/>
  <c r="G3" i="5"/>
  <c r="G137" i="5" l="1"/>
  <c r="G140" i="5"/>
  <c r="G145" i="5" s="1"/>
  <c r="G149" i="5" s="1"/>
  <c r="C134" i="4"/>
  <c r="C137" i="4" s="1"/>
  <c r="G3" i="4"/>
  <c r="E134" i="4"/>
  <c r="E137" i="4" s="1"/>
  <c r="G6" i="4"/>
  <c r="G7" i="4"/>
  <c r="G8" i="4"/>
  <c r="G9" i="4"/>
  <c r="G10" i="4"/>
  <c r="G12" i="4"/>
  <c r="G15" i="4"/>
  <c r="G16" i="4"/>
  <c r="G18" i="4"/>
  <c r="G19" i="4"/>
  <c r="G23" i="4"/>
  <c r="G24" i="4"/>
  <c r="G25" i="4"/>
  <c r="G27" i="4"/>
  <c r="G28" i="4"/>
  <c r="G29" i="4"/>
  <c r="G30" i="4"/>
  <c r="G31" i="4"/>
  <c r="G32" i="4"/>
  <c r="G33" i="4"/>
  <c r="G34" i="4"/>
  <c r="G36" i="4"/>
  <c r="G39" i="4"/>
  <c r="G41" i="4"/>
  <c r="G42" i="4"/>
  <c r="G43" i="4"/>
  <c r="G45" i="4"/>
  <c r="G48" i="4"/>
  <c r="G49" i="4"/>
  <c r="G50" i="4"/>
  <c r="G51" i="4"/>
  <c r="G53" i="4"/>
  <c r="G54" i="4"/>
  <c r="G56" i="4"/>
  <c r="G57" i="4"/>
  <c r="G58" i="4"/>
  <c r="G59" i="4"/>
  <c r="G61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1" i="4"/>
  <c r="G102" i="4"/>
  <c r="G103" i="4"/>
  <c r="G104" i="4"/>
  <c r="G105" i="4"/>
  <c r="G106" i="4"/>
  <c r="G107" i="4"/>
  <c r="G108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2" i="4"/>
  <c r="G133" i="4"/>
  <c r="G5" i="4"/>
  <c r="G134" i="4" l="1"/>
  <c r="G137" i="4" s="1"/>
  <c r="G142" i="4" s="1"/>
  <c r="G146" i="4" s="1"/>
  <c r="E135" i="3" l="1"/>
  <c r="E138" i="3" s="1"/>
  <c r="C135" i="3"/>
  <c r="C138" i="3" s="1"/>
  <c r="G129" i="3"/>
  <c r="G130" i="3"/>
  <c r="G131" i="3"/>
  <c r="G133" i="3"/>
  <c r="G13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6" i="3"/>
  <c r="G57" i="3"/>
  <c r="G58" i="3"/>
  <c r="G59" i="3"/>
  <c r="G60" i="3"/>
  <c r="G61" i="3"/>
  <c r="G62" i="3"/>
  <c r="G64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5" i="3"/>
  <c r="G3" i="3"/>
  <c r="G138" i="3" l="1"/>
  <c r="G143" i="3" s="1"/>
  <c r="G147" i="3" s="1"/>
  <c r="G135" i="3"/>
  <c r="G137" i="2" l="1"/>
  <c r="E137" i="2"/>
  <c r="C137" i="2"/>
  <c r="C139" i="2" l="1"/>
  <c r="E139" i="2"/>
  <c r="G139" i="2" l="1"/>
  <c r="G144" i="2" l="1"/>
  <c r="G148" i="2" s="1"/>
</calcChain>
</file>

<file path=xl/sharedStrings.xml><?xml version="1.0" encoding="utf-8"?>
<sst xmlns="http://schemas.openxmlformats.org/spreadsheetml/2006/main" count="8087" uniqueCount="451">
  <si>
    <t>ESR-ontvangsten</t>
  </si>
  <si>
    <t>ESR-uitgaven</t>
  </si>
  <si>
    <t>Vlaams Fonds voor de Lastendelging</t>
  </si>
  <si>
    <t>Toerisme Vlaanderen</t>
  </si>
  <si>
    <t>Vlaams Agentschap voor Internationaal Ondernemen</t>
  </si>
  <si>
    <t>Vlaamse Vereniging voor Ontwikkelingssamenwerking en Technische Bijstand</t>
  </si>
  <si>
    <t>Vlaams-Europees Verbindingsagentschap</t>
  </si>
  <si>
    <t>Agentschap Plantentuin Meise</t>
  </si>
  <si>
    <t>Center for Beta Cell Therapy in Diabetes</t>
  </si>
  <si>
    <t>Designplatform Gent Oost-Vlaanderen</t>
  </si>
  <si>
    <t>Flanders Technology International</t>
  </si>
  <si>
    <t>Gigarant NV</t>
  </si>
  <si>
    <t>Koninklijke Vlaamse Academie van België voor Wetenschappen en Kunsten</t>
  </si>
  <si>
    <t>Limburgs Klimaatfonds</t>
  </si>
  <si>
    <t>LRM (GLOBAAL SJABLOON)</t>
  </si>
  <si>
    <t>PMV (GLOBAAL SJABLOON)</t>
  </si>
  <si>
    <t>Site-Ontwikkeling Vlaanderen</t>
  </si>
  <si>
    <t>Vlaams Energiebedrijf</t>
  </si>
  <si>
    <t>Vlaams Instituut voor Biotechnologie</t>
  </si>
  <si>
    <t>Vlaamse Instelling voor Technologisch Onderzoek</t>
  </si>
  <si>
    <t>Vlaamse Participatiemaatschappij</t>
  </si>
  <si>
    <t>Agentschap voor Infrastructuur in het Onderwijs</t>
  </si>
  <si>
    <t>DAB Fonds Inschrijvingsgelden Centra Volwassenonderwijs</t>
  </si>
  <si>
    <t>DBFM Scholen van Morgen</t>
  </si>
  <si>
    <t>Het Gemeenschapsonderwijs</t>
  </si>
  <si>
    <t>School Invest</t>
  </si>
  <si>
    <t>Stichting Vlaamse Schoolsport</t>
  </si>
  <si>
    <t>UNIVERSITEITEN EN HOGESCHOLEN (GLOBAAL SJABLOON)</t>
  </si>
  <si>
    <t>Vlaamse Hogescholenraad</t>
  </si>
  <si>
    <t>Vlaamse Onderwijsraad</t>
  </si>
  <si>
    <t>Agentschap Vlaamse Sociale Bescherming</t>
  </si>
  <si>
    <t>COMMISSIES VOOR JURIDISCHE BIJSTAND</t>
  </si>
  <si>
    <t>Fonds Jongerenwelzijn</t>
  </si>
  <si>
    <t>Kind en Gezin</t>
  </si>
  <si>
    <t>Koninklijke Academie voor Geneeskunde van België</t>
  </si>
  <si>
    <t>Vlaams Agentschap voor Personen met een Handicap</t>
  </si>
  <si>
    <t>Vlaams Agentschap voor Samenwerking rond Gegevensdeling tussen de Actoren in de Zorg</t>
  </si>
  <si>
    <t>Vlaams Infrastructuurfonds voor Persoonsgebonden Aangelegenheden</t>
  </si>
  <si>
    <t>Vlaamse Zorgkas</t>
  </si>
  <si>
    <t>Agentschap Sport Vlaanderen</t>
  </si>
  <si>
    <t>Beheer Kunstsite</t>
  </si>
  <si>
    <t>DAB Beheersdienst van het Koninklijk Museum voor Schone Kunsten Antwerpen</t>
  </si>
  <si>
    <t>DAB Kasteel van Gaasbeek</t>
  </si>
  <si>
    <t>DAB Landscommanderij Alden Biesen</t>
  </si>
  <si>
    <t>DAB Uitleendienst kampeermateriaal voor de Jeugd</t>
  </si>
  <si>
    <t>deSingel</t>
  </si>
  <si>
    <t>Eigen vermogen Koninklijk Museum voor Schone Kunsten Antwerpen</t>
  </si>
  <si>
    <t>Fonds voor Culturele Infrastructuur</t>
  </si>
  <si>
    <t>Koninklijke Academie voor Nederlandse Taal- en Letterkunde</t>
  </si>
  <si>
    <t>Museum van Hedendaagse Kunst Antwerpen</t>
  </si>
  <si>
    <t>Topstukkenfonds</t>
  </si>
  <si>
    <t>Vlaams Audiovisueel Fonds</t>
  </si>
  <si>
    <t>Vlaams Fonds voor de Letteren</t>
  </si>
  <si>
    <t>Vlaamse Regulator voor de Media</t>
  </si>
  <si>
    <t>Vlaamse Dienst voor Arbeidsbemiddeling en Beroepsopleiding</t>
  </si>
  <si>
    <t>Eigen Vermogen Instituut voor Landbouw- en Visserijonderzoek</t>
  </si>
  <si>
    <t>Financieringsinstrument voor de Vlaamse Visserij en Aquacultuursector</t>
  </si>
  <si>
    <t>Vlaams Infocentrum voor Land- en Tuinbouw</t>
  </si>
  <si>
    <t>Vlaams Landbouwinvesteringsfonds</t>
  </si>
  <si>
    <t>DAB Fonds voor Preventie en Sanering inzake Leefmilieu en Natuur</t>
  </si>
  <si>
    <t>Eigen Vermogen Instituut voor Natuur- en Bosonderzoek</t>
  </si>
  <si>
    <t>Grindfonds</t>
  </si>
  <si>
    <t>Milieu- en Natuurraad van Vlaanderen</t>
  </si>
  <si>
    <t>Openbare Vlaamse Afvalstoffenmaatschappij</t>
  </si>
  <si>
    <t>Vlaamse Landmaatschappij</t>
  </si>
  <si>
    <t>Vlaamse Milieuholding</t>
  </si>
  <si>
    <t>Vlaamse MilieuMaatschappij</t>
  </si>
  <si>
    <t>Vlaamse Regulator van de Elektriciteits- en Gasmarkt</t>
  </si>
  <si>
    <t>Beheersmaatschappij Antwerpen Mobiel</t>
  </si>
  <si>
    <t>DAB Loodswezen</t>
  </si>
  <si>
    <t>DAB Vlaams Infrastructuurfonds</t>
  </si>
  <si>
    <t>DAB Vloot</t>
  </si>
  <si>
    <t>De Vlaamse Waterweg nv</t>
  </si>
  <si>
    <t>De Werkvennootschap</t>
  </si>
  <si>
    <t>Livan Infrastructure</t>
  </si>
  <si>
    <t>Luchthavenontwikkelingsmaatschappij Antwerpen</t>
  </si>
  <si>
    <t>Luchthavenontwikkelingsmaatschappij Oostende-Brugge</t>
  </si>
  <si>
    <t>Pendelfonds</t>
  </si>
  <si>
    <t>Project Brabo 1</t>
  </si>
  <si>
    <t>Site Kanaal</t>
  </si>
  <si>
    <t>Tunnel Liefkenshoek</t>
  </si>
  <si>
    <t>Via Noord Zuid Kempen</t>
  </si>
  <si>
    <t>Via R4-Gent</t>
  </si>
  <si>
    <t>Vlaamse Havens</t>
  </si>
  <si>
    <t>Vlaamse Stichting voor Verkeerskunde</t>
  </si>
  <si>
    <t>Wandelaar Invest</t>
  </si>
  <si>
    <t>DAB Fonds ter Bestrijding van de Uithuiszettingen</t>
  </si>
  <si>
    <t>DAB Fonds voor de Financiering van het Urgentieplan voor de Sociale Huisvesting</t>
  </si>
  <si>
    <t>DAB Grondfonds</t>
  </si>
  <si>
    <t>DAB Vlaams Instituut voor het Onroerend Erfgoed</t>
  </si>
  <si>
    <t>Domus Flandria</t>
  </si>
  <si>
    <t>Garantiefonds voor Huisvesting</t>
  </si>
  <si>
    <t>Rubiconfonds</t>
  </si>
  <si>
    <t>Strategische Adviesraad Ruimtelijke Ordening – Onroerend Erfgoed</t>
  </si>
  <si>
    <t>Vlaams Financieringsfonds voor Grond- en Woonbeleid voor Vlaams-Brabant</t>
  </si>
  <si>
    <t>Vlaams Woningfonds</t>
  </si>
  <si>
    <t>Vlaamse Maatschappij voor Sociaal Wonen</t>
  </si>
  <si>
    <t>Agentschap Integratie en Inburgering</t>
  </si>
  <si>
    <t>Agentschap Toegankelijk Vlaanderen</t>
  </si>
  <si>
    <t>DAB Audit Vlaanderen</t>
  </si>
  <si>
    <t>DAB Catering en Schoonmaak</t>
  </si>
  <si>
    <t>DAB ICT</t>
  </si>
  <si>
    <t>DAB Overheidspersoneel</t>
  </si>
  <si>
    <t>Eigen vermogen Informatie Vlaanderen</t>
  </si>
  <si>
    <t>Muntpunt</t>
  </si>
  <si>
    <t>Sociaal-Economische Raad van Vlaanderen</t>
  </si>
  <si>
    <t>Sociale Dienst voor het Vlaams Overheidspersoneel</t>
  </si>
  <si>
    <t>Vlaams Brusselfonds</t>
  </si>
  <si>
    <t>Vlaamse Vereniging voor ICT-personeel</t>
  </si>
  <si>
    <t>ESR-saldo</t>
  </si>
  <si>
    <t>Geconsolideerde Vlaamse begroting</t>
  </si>
  <si>
    <t>Onderbenutting</t>
  </si>
  <si>
    <t>ESR-correcties</t>
  </si>
  <si>
    <t>Vorderingensaldo</t>
  </si>
  <si>
    <t>Bouwkost Oosterweel (incl. rente)</t>
  </si>
  <si>
    <t>Saldo na correcties aftoetsing begrotingsdoelstelling</t>
  </si>
  <si>
    <t>Administratieve begroting (Ministeries)</t>
  </si>
  <si>
    <t>Begrotingsopmaak 2019 (ingediende begroting)</t>
  </si>
  <si>
    <t>Holding Wetenschapspark Waterschei</t>
  </si>
  <si>
    <t>Hoger Instituut Maria Middelares</t>
  </si>
  <si>
    <t>BD</t>
  </si>
  <si>
    <t>FB</t>
  </si>
  <si>
    <t>IV</t>
  </si>
  <si>
    <t>EWI</t>
  </si>
  <si>
    <t>OV</t>
  </si>
  <si>
    <t>WVG</t>
  </si>
  <si>
    <t>CJSM</t>
  </si>
  <si>
    <t>WSE</t>
  </si>
  <si>
    <t>LV</t>
  </si>
  <si>
    <t>MOW</t>
  </si>
  <si>
    <t>KB</t>
  </si>
  <si>
    <t>OMG</t>
  </si>
  <si>
    <t>Vitare</t>
  </si>
  <si>
    <t>Vlaams Agentschap voor de Uitbetaling van Toelagen in het kader van het Gezinsbeleid</t>
  </si>
  <si>
    <t>op het vorderinensaldo.</t>
  </si>
  <si>
    <t>Totaal DAB en Rechtspersonen</t>
  </si>
  <si>
    <t>Begrotingsaanpassing 2019 (ingediende begroting)</t>
  </si>
  <si>
    <t>DAB Fonds Inclusieve Financiering</t>
  </si>
  <si>
    <t>Sportcomplex Vlaanderen Heusden-Zolder</t>
  </si>
  <si>
    <t>DAB Frans Masereel</t>
  </si>
  <si>
    <t>Begrotingsopmaak 2020 (ingediende begroting)</t>
  </si>
  <si>
    <t>Diestsepoort</t>
  </si>
  <si>
    <t>Fonds Voor Wetenschappelijk Onderzoek - Vlaanderen</t>
  </si>
  <si>
    <t>Vlaamse Instelling Voor Technologisch Onderzoek</t>
  </si>
  <si>
    <t>Vlaamse Interuniversitaire Raad</t>
  </si>
  <si>
    <t>Vlaams Infrastructuurfonds Voor Persoonsgebonden Aangelegenheden</t>
  </si>
  <si>
    <t>Eigen Vermogen Koninklijk Museum Voor Schone Kunsten Antwerpen</t>
  </si>
  <si>
    <t>Fonds Culturele Infrastructuur</t>
  </si>
  <si>
    <t>Via-Zaventem</t>
  </si>
  <si>
    <t>Vlaamse Vervoermaatschappij - De Lijn</t>
  </si>
  <si>
    <t>De Rand</t>
  </si>
  <si>
    <t>Eigen Vermogen Informatie Vlaanderen</t>
  </si>
  <si>
    <t>Erkende Kredietmaatschappijen</t>
  </si>
  <si>
    <t>Strategische Adviesraad Ruimtelijke Ordening - Onroerend Erfgoed</t>
  </si>
  <si>
    <t>Site Kanaal*</t>
  </si>
  <si>
    <t>Vlaamse Havens*</t>
  </si>
  <si>
    <t>DAB Frans Masereel Centrum</t>
  </si>
  <si>
    <t>DAB Kasteel Van Gaasbeek</t>
  </si>
  <si>
    <t>Begrotingsopmaak 2019 (goedgekeurde begroting)</t>
  </si>
  <si>
    <t>Vlaams-Europees Verbindingsagentschap*</t>
  </si>
  <si>
    <t>Center for Beta Cell Therapy in Diabetes*</t>
  </si>
  <si>
    <t>Designplatform Gent Oost-Vlaanderen*</t>
  </si>
  <si>
    <t>Holding Wetenschapspark Waterschei*</t>
  </si>
  <si>
    <t>Koninklijke Vlaamse Academie van België voor Wetenschappen en Kunsten*</t>
  </si>
  <si>
    <t>Limburgs Klimaatfonds*</t>
  </si>
  <si>
    <t>Fonds voor Flankerend Economisch en Innovatiebeleid - Hermesfonds</t>
  </si>
  <si>
    <t>Fonds Wetenschappelijk Onderzoek - Vlaanderen</t>
  </si>
  <si>
    <t>Hoger Instituut Maria Middelares*</t>
  </si>
  <si>
    <t>Vlaamse Hogescholenraad*</t>
  </si>
  <si>
    <t>COMMISSIES VOOR JURIDISCHE BIJSTAND*</t>
  </si>
  <si>
    <t>Vlaamse Zorgkas*</t>
  </si>
  <si>
    <t>Beheer Kunstsite*</t>
  </si>
  <si>
    <t>Koninklijke Academie voor Nederlandse Taal- en Letterkunde*</t>
  </si>
  <si>
    <t>Vlaams Infocentrum voor Land- en Tuinbouw*</t>
  </si>
  <si>
    <t>Agentschap Toegankelijk Vlaanderen*</t>
  </si>
  <si>
    <t>Sociale Dienst voor het Vlaams Overheidspersoneel*</t>
  </si>
  <si>
    <t>Vlaams Instituut voor de Zee</t>
  </si>
  <si>
    <t>Opera Ballet Vlaanderen</t>
  </si>
  <si>
    <t>Vlaams Agentschap voor Ondernemersvorming - Syntra Vlaanderen</t>
  </si>
  <si>
    <t>Moev (2019 'Stichting Vlaamse Schoolsport')</t>
  </si>
  <si>
    <t>Opgroeien Regie (fusie 'Fonds Jongerenwelzijn' en 'Kind en Gezin')</t>
  </si>
  <si>
    <t>Koninklijke Academie voor Geneeskunde van Belgie</t>
  </si>
  <si>
    <t>Vlaams Agentschap Voor De Uitbetaling Van Toelagen in het kader van het Gezinsbeleid</t>
  </si>
  <si>
    <t>VZW Koninklijk Museum voor Schone Kunsten Antwerpen</t>
  </si>
  <si>
    <t>DAB Uitleendienst Kampeermateriaal voor de Jeugd</t>
  </si>
  <si>
    <t>De Vlaamse Radio- en Televisieomroeporganisatie</t>
  </si>
  <si>
    <t>Eigen Vermogen Instituut Voor Landbouw- en Visserijonderzoek</t>
  </si>
  <si>
    <t>Fonds voor Scheepsjongens</t>
  </si>
  <si>
    <t>DAB Landcommanderij Alden Biesen</t>
  </si>
  <si>
    <t>Financieringsinstrument voor de Vlaamse Visserij- en Aquacultuursector</t>
  </si>
  <si>
    <t>Flanders District of Creativity</t>
  </si>
  <si>
    <t>Sociale Dienst voor de Personeelsleden van het GO! Onderwijs van de Vlaamse Gemeenschap</t>
  </si>
  <si>
    <t>Sociale Dienst voor de Personeelsleden van het GO! Onderwijs van de Vlaamse Gemeenschap*</t>
  </si>
  <si>
    <t>DAB Centrum voor Informatie, Communicatie, Opleiding en Vorming in de Welzijnssector</t>
  </si>
  <si>
    <t>DAB Centrum Voor Informatie Communicatie Opleiding en Vorming en de Welzijnssector</t>
  </si>
  <si>
    <t>Fonds voor Scheepsjongens*</t>
  </si>
  <si>
    <t>Vlaamse Radio- en Televisieomroeporganisatie</t>
  </si>
  <si>
    <t>Lak Invest nv*</t>
  </si>
  <si>
    <t>*Vanaf BA19 verwerkt in begroting van PMV</t>
  </si>
  <si>
    <t>Waarborgbeheer nv*</t>
  </si>
  <si>
    <t>Pensioenfonds voor de rust- en overlevingspensioenen van het statutair personeel van de NV publiek recht VRT**</t>
  </si>
  <si>
    <t>**Vanaf BA19 verwerkt in begroting van VRT</t>
  </si>
  <si>
    <t>Vitare**</t>
  </si>
  <si>
    <t>**Deze instelling werd vereffend in 2019</t>
  </si>
  <si>
    <t>* Deze instellingen worden vanaf 2020 niet meer opgenomen in de consolidatieperimeter of vallen onder de materialiteitsdrempel, waardoor hun ontvangsten en uitgaven geen impact hebben</t>
  </si>
  <si>
    <t>Begrotingsaanpassing 2019 (goedgekeurde begroting)</t>
  </si>
  <si>
    <t>Begrotingsopmaak 2020 (goedgekeurde begroting)</t>
  </si>
  <si>
    <t>DAB Fonds Inschrijvingsgelden Centra Volwassenonderwijs**</t>
  </si>
  <si>
    <t>Begrotingsaanpassing 2020 (goedgekeurde begroting)</t>
  </si>
  <si>
    <t>C</t>
  </si>
  <si>
    <t>DIESTSEPOORT</t>
  </si>
  <si>
    <t>VLAAMS FONDS VOOR DE LASTENDELGING</t>
  </si>
  <si>
    <t>D</t>
  </si>
  <si>
    <t>DAB FONDS INCLUSIEVE FINANCIERING</t>
  </si>
  <si>
    <t>TOERISME VLAANDEREN</t>
  </si>
  <si>
    <t>VLAAMS AGENTSCHAP VOOR INTERNATIONAAL ONDERNEMEN</t>
  </si>
  <si>
    <t>VLAAMSE VERENIGING VOOR ONTWIKKELINGSSAMENWERKING EN TECHNISCHE BIJSTAND</t>
  </si>
  <si>
    <t>VLAAMS-EUROPEES VERBINDINGSAGENTSCHAP*</t>
  </si>
  <si>
    <t>E</t>
  </si>
  <si>
    <t>AGENTSCHAP PLANTENTUIN MEISE</t>
  </si>
  <si>
    <t>CENTER FOR BETA CELL THERAPY IN DIABETES*</t>
  </si>
  <si>
    <t>DESIGNPLATFORM GENT OOST-VLAANDEREN*</t>
  </si>
  <si>
    <t>FLANDERS DISTRICT OF CREATIVITY</t>
  </si>
  <si>
    <t>FLANDERS FUTURE TECHFUND</t>
  </si>
  <si>
    <t>FLANDERS TECHNOLOGY INTERNATIONAL</t>
  </si>
  <si>
    <t>FONDS VOOR WETENSCHAPPELIJK ONDERZOEK - VLAANDEREN</t>
  </si>
  <si>
    <t>GIGARANT</t>
  </si>
  <si>
    <t>HET FONDS VOOR HET FLANKEREND ECONOMISCH BELEID - HERMESFONDS</t>
  </si>
  <si>
    <t>HOLDING WETENSCHAPSPARK WATERSCHEI*</t>
  </si>
  <si>
    <t>KONINKLIJKE VLAAMSE ACADEMIE VAN BELGIE VOOR WETENSCHAPPEN EN KUNSTEN*</t>
  </si>
  <si>
    <t>LIMBURGS KLIMAATFONDS*</t>
  </si>
  <si>
    <t>LRM GROEP</t>
  </si>
  <si>
    <t>NLC BIS*</t>
  </si>
  <si>
    <t>PMV GROEP</t>
  </si>
  <si>
    <t>SITE-ONTWIKKELING VLAANDEREN</t>
  </si>
  <si>
    <t>SUSTAINABLE ENERGY VENTURES*</t>
  </si>
  <si>
    <t>VLAAMS INSTITUUT VOOR BIOTECHNOLOGIE</t>
  </si>
  <si>
    <t>VLAAMS INSTITUUT VOOR DE ZEE</t>
  </si>
  <si>
    <t>VLAAMSE INSTELLING VOOR TECHNOLOGISCH ONDERZOEK</t>
  </si>
  <si>
    <t>VLAAMSE MILIEUHOLDING</t>
  </si>
  <si>
    <t>VLAAMSE PARTICIPATIEMAATSCHAPPIJ</t>
  </si>
  <si>
    <t>F</t>
  </si>
  <si>
    <t>AGENTSCHAP VOOR INFRASTRUCTUUR IN HET ONDERWIJS</t>
  </si>
  <si>
    <t>DBFM SCHOLEN VAN MORGEN</t>
  </si>
  <si>
    <t>HET GEMEENSCHAPSONDERWIJS</t>
  </si>
  <si>
    <t>HOGER INSTITUUT MARIA MIDDELARES*</t>
  </si>
  <si>
    <t>MOEV</t>
  </si>
  <si>
    <t>SCHOOL INVEST</t>
  </si>
  <si>
    <t>SOCIALE DIENST VOOR DE PERSONEELSLEDEN VAN HET GO ONDERWIJS VAN DE VLAAMSE GEMEENSCHAP*</t>
  </si>
  <si>
    <t>UNIVERSITEITEN EN HOGESCHOLEN</t>
  </si>
  <si>
    <t>VLAAMSE HOGESCHOLENRAAD*</t>
  </si>
  <si>
    <t>VLAAMSE INTERUNIVERSITAIRE RAAD</t>
  </si>
  <si>
    <t>VLAAMSE ONDERWIJSRAAD</t>
  </si>
  <si>
    <t>G</t>
  </si>
  <si>
    <t>AGENTSCHAP VLAAMSE SOCIALE BESCHERMING</t>
  </si>
  <si>
    <t>DAB CENTRUM VOOR INFORMATIE COMMUNICATIE OPLEIDING EN VORMING IN DE WELZIJNSSECTOR (CICOV)</t>
  </si>
  <si>
    <t>KONINKLIJKE VLAAMSE ACADEMIE VOOR GENEESKUNDE VAN BELGIE</t>
  </si>
  <si>
    <t>OPGROEIEN REGIE</t>
  </si>
  <si>
    <t>VLAAMS AGENTSCHAP VOOR DE UITBETALING VAN TOELAGEN IN HET KADER VAN HET GEZINSBELEID</t>
  </si>
  <si>
    <t>VLAAMS AGENTSCHAP VOOR PERSONEN MET EEN HANDICAP</t>
  </si>
  <si>
    <t>VLAAMS AGENTSCHAP VOOR SAMENWERKING ROND GEGEVENSDELING TUSSEN DE ACTOREN IN DE ZORG</t>
  </si>
  <si>
    <t>VLAAMS INFRASTRUCTUURFONDS VOOR PERSOONSGEBONDEN AANGELEGENHEDEN</t>
  </si>
  <si>
    <t>VLAAMSE ZORGKAS*</t>
  </si>
  <si>
    <t>H</t>
  </si>
  <si>
    <t>BEHEER KUNSTSITE*</t>
  </si>
  <si>
    <t>DAARKOM VLAAMS-MAROKKAANS CULTURENHUIS*</t>
  </si>
  <si>
    <t>DAB FRANS MASEREEL CENTRUM</t>
  </si>
  <si>
    <t>DAB KASTEEL VAN GAASBEEK</t>
  </si>
  <si>
    <t>DAB UITLEENDIENST KAMPEERMATERIAAL VOOR DE JEUGD</t>
  </si>
  <si>
    <t>DE VLAAMSE RADIO- EN TELEVISIEOMROEPORGANISATIE</t>
  </si>
  <si>
    <t>DESINGEL</t>
  </si>
  <si>
    <t>EIGEN VERMOGEN KONINKLIJK MUSEUM VOOR SCHONE KUNSTEN ANTWERPEN</t>
  </si>
  <si>
    <t>FONDS CULTURELE INFRASTRUCTUUR</t>
  </si>
  <si>
    <t>KONINKLIJK MUSEUM VOOR SCHONE KUNSTEN ANTWERPEN</t>
  </si>
  <si>
    <t>KONINKLIJKE ACADEMIE VOOR NEDERLANDSE TAAL- EN LETTERKUNDE*</t>
  </si>
  <si>
    <t>LANDCOMMANDERIJ ALDEN BIESEN</t>
  </si>
  <si>
    <t>MUSEUM VAN HEDENDAAGSE KUNST ANTWERPEN</t>
  </si>
  <si>
    <t>OPERA BALLET VLAANDEREN</t>
  </si>
  <si>
    <t>PENSIOENFONDS VOOR DE RUST- EN OVERLEVINGSPENSIOENEN VAN HET STATUTAIR PERSONEEL VAN DE NV VAN PUBLIEK RECHT VRT*</t>
  </si>
  <si>
    <t>SPORT VLAANDEREN</t>
  </si>
  <si>
    <t>SPORTCOMPLEX VLAANDEREN - HEUSDEN-ZOLDER</t>
  </si>
  <si>
    <t>TOPSTUKKENFONDS</t>
  </si>
  <si>
    <t>VLAAMS AUDIOVISUEEL FONDS</t>
  </si>
  <si>
    <t>VLAAMS FONDS VOOR DE LETTEREN</t>
  </si>
  <si>
    <t>VLAAMSE REGULATOR VOOR DE MEDIA</t>
  </si>
  <si>
    <t>J</t>
  </si>
  <si>
    <t>ESF - AGENTSCHAP VLAANDEREN*</t>
  </si>
  <si>
    <t>VLAAMS AGENTSCHAP VOOR ONDERNEMERSVORMING - SYNTRA VLAANDEREN</t>
  </si>
  <si>
    <t>VLAAMSE DIENST VOOR ARBEIDSBEMIDDELING EN BEROEPSOPLEIDING</t>
  </si>
  <si>
    <t>K</t>
  </si>
  <si>
    <t>EIGEN VERMOGEN VH INSTITUUT VOOR LANDBOUW- EN VISSERIJONDERZOEK</t>
  </si>
  <si>
    <t>FINANCIERINGSINSTRUMENT VOOR DE VLAAMSE VISSERIJ- EN AQUICULTUURSECTOR</t>
  </si>
  <si>
    <t>FONDS VOOR SCHEEPSJONGEREN*</t>
  </si>
  <si>
    <t>VLAAMS INFOCENTRUM LAND- EN TUINBOUW*</t>
  </si>
  <si>
    <t>VLAAMS LANDBOUWINVESTERINGSFONDS</t>
  </si>
  <si>
    <t>M</t>
  </si>
  <si>
    <t>BEHEERSMAATSCHAPPIJ ANTWERPEN MOBIEL</t>
  </si>
  <si>
    <t>DAB LOODSWEZEN</t>
  </si>
  <si>
    <t>DAB VLAAMS INFRASTRUCTUURFONDS (VIF)</t>
  </si>
  <si>
    <t>DAB VLOOT</t>
  </si>
  <si>
    <t>DE VLAAMSE WATERWEG</t>
  </si>
  <si>
    <t>DE WERKVENNOOTSCHAP</t>
  </si>
  <si>
    <t>LIVAN INFRASTRUCTURE</t>
  </si>
  <si>
    <t>LUCHTHAVENONTWIKKELINGSMAATSCHAPPIJ ANTWERPEN</t>
  </si>
  <si>
    <t>LUCHTHAVENONTWIKKELINGSMAATSCHAPPIJ OOSTENDE-BRUGGE</t>
  </si>
  <si>
    <t>PENDELFONDS</t>
  </si>
  <si>
    <t>PROJECT BRABO 1</t>
  </si>
  <si>
    <t>SITE KANAAL*</t>
  </si>
  <si>
    <t>TUNNEL LIEFKENSHOEK</t>
  </si>
  <si>
    <t>VIA NOORD ZUID KEMPEN</t>
  </si>
  <si>
    <t>VIA R4-GENT</t>
  </si>
  <si>
    <t>VIA-ZAVENTEM</t>
  </si>
  <si>
    <t>VLAAMSE HAVENS*</t>
  </si>
  <si>
    <t>VLAAMSE STICHTING VOOR VERKEERSKUNDE</t>
  </si>
  <si>
    <t>VLAAMSE VERVOERMAATSCHAPPIJ - DE LIJN</t>
  </si>
  <si>
    <t>WANDELAAR INVEST</t>
  </si>
  <si>
    <t>P</t>
  </si>
  <si>
    <t>AGENTSCHAP INTEGRATIE EN INBURGERING</t>
  </si>
  <si>
    <t>DAB AUDIT VLAANDEREN</t>
  </si>
  <si>
    <t>DAB CATERING EN SCHOONMAAK</t>
  </si>
  <si>
    <t>DAB OVERHEIDSPERSONEEL</t>
  </si>
  <si>
    <t>DE RAND</t>
  </si>
  <si>
    <t>EIGEN VERMOGEN INFORMATIE VLAANDEREN</t>
  </si>
  <si>
    <t>MUNTPUNT</t>
  </si>
  <si>
    <t>SOCIAAL ECONOMISCHE RAAD VAN VLAANDEREN</t>
  </si>
  <si>
    <t>SOCIALE DIENST VOOR HET VLAAMS OVERHEIDSPERSONEEL*</t>
  </si>
  <si>
    <t>TOEGANKELIJK VLAANDEREN*</t>
  </si>
  <si>
    <t>VLAAMS-BRUSSEL FONDS</t>
  </si>
  <si>
    <t>VLAAMSE VERENIGING VOOR ICT-PERSONEEL</t>
  </si>
  <si>
    <t>Q</t>
  </si>
  <si>
    <t>DAB FONDS TER BESTRIJDING VAN DE UITHUISZETTINGEN</t>
  </si>
  <si>
    <t>DAB FONDS VOOR DE FINANCIERING VAN HET URGENTIEPLAN VOOR DE SOCIALE HUISVESTING</t>
  </si>
  <si>
    <t>DAB FONDS VOOR PREVENTIE EN SANERING INZAKE LEEFMILIEU EN NATUUR (MINAFONDS)</t>
  </si>
  <si>
    <t>DAB GRONDFONDS</t>
  </si>
  <si>
    <t>DAB VLAAMS INSTITUUT VOOR HET ONROEREND ERFGOED</t>
  </si>
  <si>
    <t>DOMUS FLANDRIA</t>
  </si>
  <si>
    <t>EIGEN VERMOGEN VAN HET INSTITUUT VOOR NATUUR- EN BOSONDERZOEK</t>
  </si>
  <si>
    <t>ERKENDE KREDIETMAATSCHAPPIJEN</t>
  </si>
  <si>
    <t>GARANTIEFONDS VOOR HUISVESTING</t>
  </si>
  <si>
    <t>GRINDFONDS</t>
  </si>
  <si>
    <t>MILIEU- EN NATUURRAAD VAN VLAANDEREN</t>
  </si>
  <si>
    <t>OPENBARE VLAAMSE AFVALSTOFFENMAATSCHAPPIJ</t>
  </si>
  <si>
    <t>RUBICONFONDS</t>
  </si>
  <si>
    <t>STRATEGISCHE ADVIESRAAD RUIMTELIJKE ORDENING - ONROEREND ERFGOED</t>
  </si>
  <si>
    <t>VLAAMS ENERGIEBEDRIJF</t>
  </si>
  <si>
    <t>VLAAMS FINANCIERINGSFONDS VOOR GROND- EN WOONBELEID VOOR VLAAMS-BRABANT</t>
  </si>
  <si>
    <t>VLAAMS WONINGFONDS</t>
  </si>
  <si>
    <t>VLAAMSE LANDMAATSCHAPPIJ</t>
  </si>
  <si>
    <t>VLAAMSE MAATSCHAPPIJ VOOR SOCIAAL WONEN</t>
  </si>
  <si>
    <t>VLAAMSE MILIEUMAATSCHAPPIJ</t>
  </si>
  <si>
    <t>VLAAMSE REGULATOR VAN DE ELEKTRICITEITS- EN GASMARKT</t>
  </si>
  <si>
    <t>* Deze instellingen worden niet meer opgenomen in de consolidatieperimeter of vallen onder de materialiteitsdrempel, waardoor hun ontvangsten en uitgaven geen impact hebben op het vorderingensaldo</t>
  </si>
  <si>
    <t>Begrotingsopmaak 2021 (ontwerp begroting)</t>
  </si>
  <si>
    <t>FLANDERS DISTRICT OF CREATIVITY*</t>
  </si>
  <si>
    <t>FONDS VOOR INNOVEREN EN ONDERNEMEN</t>
  </si>
  <si>
    <t>SOCIALE DIENST VOOR DE PERSONEELSLEDEN VAN HET GO ONDERWIJS VAN DE VLAAMSE GEMEENSCHAP</t>
  </si>
  <si>
    <t>VLAAMSE HOGESCHOLENRAAD</t>
  </si>
  <si>
    <t>CM - ZORGKAS VLAANDEREN</t>
  </si>
  <si>
    <t>MOB ZORGKAS VAN DE SOCIALISTISCHE MUTUALITEITEN</t>
  </si>
  <si>
    <t>KINDERBIJSLAGFONDSEN</t>
  </si>
  <si>
    <t>MEDIA INVEST VLAANDEREN</t>
  </si>
  <si>
    <t>ANTWERP SYMPOHONY ORCHESTRA</t>
  </si>
  <si>
    <t>FINANCIERINGSINSTRUMENT VOOR DE VLAAMSE VISSERIJ- EN AQUACULTUURSECTOR</t>
  </si>
  <si>
    <t>DOMUS FLANDRIA*</t>
  </si>
  <si>
    <t>S</t>
  </si>
  <si>
    <t>CENTER FOR BETA CELL THERAPY IN DIABETES</t>
  </si>
  <si>
    <t>DESIGNPLATFORM GENT OOST-VLAANDEREN</t>
  </si>
  <si>
    <t>HOLDING WETENSCHAPSPARK WATERSCHEI</t>
  </si>
  <si>
    <t>KONINKLIJKE VLAAMSE ACADEMIE VAN BELGIE VOOR WETENSCHAPPEN EN KUNSTEN</t>
  </si>
  <si>
    <t>LIMBURGS KLIMAATFONDS</t>
  </si>
  <si>
    <t>NLC BIS</t>
  </si>
  <si>
    <t>SUSTAINABLE ENERGY VENTURES</t>
  </si>
  <si>
    <t>HOGER INSTITUUT MARIA MIDDELARES</t>
  </si>
  <si>
    <t>VLAAMSE ZORGKAS</t>
  </si>
  <si>
    <t>BEHEER KUNSTSITE</t>
  </si>
  <si>
    <t>Daarkom Vlaams-Marokkaans Culturenhuis</t>
  </si>
  <si>
    <t>KONINKLIJKE ACADEMIE VOOR NEDERLANDSE TAAL- EN LETTERKUNDE</t>
  </si>
  <si>
    <t>PENSIOENFONDS VOOR DE RUST- EN OVERLEVINGSPENSIOENEN VAN HET STATUTAIR PERSONEEL VAN DE NV VAN PUBLIEK RECHT VRT</t>
  </si>
  <si>
    <t>ESF - AGENTSCHAP VLAANDEREN</t>
  </si>
  <si>
    <t>FONDS VOOR SCHEEPSJONGEREN</t>
  </si>
  <si>
    <t>VLAAMS INFOCENTRUM LAND- EN TUINBOUW</t>
  </si>
  <si>
    <t>SITE KANAAL</t>
  </si>
  <si>
    <t>VLAAMSE HAVENS</t>
  </si>
  <si>
    <t>VLAAMS-EUROPEES VERBINDINGSAGENTSCHAP</t>
  </si>
  <si>
    <t>SOCIALE DIENST VOOR HET VLAAMS OVERHEIDSPERSONEEL</t>
  </si>
  <si>
    <t>TOEGANKELIJK VLAANDEREN</t>
  </si>
  <si>
    <t>EXCITE YOUTH FOR ENGINEERING SCIENCE AND TECHNOLOGY</t>
  </si>
  <si>
    <t>TOPSPORTHAL GENT</t>
  </si>
  <si>
    <t>Z33</t>
  </si>
  <si>
    <t>FLANDERS SPECIAL VENUES</t>
  </si>
  <si>
    <t>Ontvangsten relanceplan Vlaamse Veerkracht</t>
  </si>
  <si>
    <t>Uitgaven relanceplan Vlaamse Veerkracht</t>
  </si>
  <si>
    <t xml:space="preserve">Begrotingsuitvoering 2020 </t>
  </si>
  <si>
    <t>Begrotingsopmaak 2022 (ontwerp begroting)</t>
  </si>
  <si>
    <t>UHASSELT PLUS</t>
  </si>
  <si>
    <t>NEUTRALE ZORGKAS VLAANDEREN</t>
  </si>
  <si>
    <t>ONAFHANKELIJKE ZIEKENFONDSEN - ZORGKAS VLAANDEREN</t>
  </si>
  <si>
    <t>ZORGKAS VAN DE LIBERALE ZIEKENFONDSEN MOB</t>
  </si>
  <si>
    <t>KONINKLIJKE ACADEMIE VOOR NEDERLANDSE TAAL- EN LETTEREN</t>
  </si>
  <si>
    <t>LITERATUUR VLAANDEREN</t>
  </si>
  <si>
    <t>LUCHTHAVENONTWIKKELINGSMAATSCHAPPIJ VLAANDEREN</t>
  </si>
  <si>
    <t>VITARE</t>
  </si>
  <si>
    <t>DAB DOCUMENTBEHEER</t>
  </si>
  <si>
    <t>EIGEN VERMOGEN DIGITAAL VLAANDEREN</t>
  </si>
  <si>
    <t>VZW DE RAND</t>
  </si>
  <si>
    <t>Begrotingsopmaak 2022 (goedkeuring begroting)</t>
  </si>
  <si>
    <t>Begrotingsaanpassing 2022 (ontwerp begroting)</t>
  </si>
  <si>
    <t>PRIVATE UITBETALINGSACTOREN GROEIPAKKET</t>
  </si>
  <si>
    <t>VLAAMSE TOEZICHTCOMMISSIE VOOR DE VERWERKING VAN PERSOONSGEGEVENS</t>
  </si>
  <si>
    <t>Begrotingsuitvoering 2021</t>
  </si>
  <si>
    <t>EXCITE YOUTH FOR ENGINEERING SCIENCE AND TECHNOLOGY*</t>
  </si>
  <si>
    <t>KONINKLIJKE VLAAMSE ACADEMIE VOOR GENEESKUNDE VAN BELGIE*</t>
  </si>
  <si>
    <t>Z33*</t>
  </si>
  <si>
    <t xml:space="preserve">LUCHTHAVENONTWIKKELINGSMAATSCHAPPIJ VLAANDEREN </t>
  </si>
  <si>
    <t>FLANDERS SPECIAL VENUES*</t>
  </si>
  <si>
    <t>* Deze instellingen worden niet meer opgenomen in de consolidatieperimeter of vallen onder de materialiteitsdrempel.</t>
  </si>
  <si>
    <t>Tweede begrotingsaanpassing 2022 (ontwerp begroting)</t>
  </si>
  <si>
    <t>Begrotingsopmaak 2023 (ontwerp begroting)</t>
  </si>
  <si>
    <t>VZW IGNATIUS SCHOLEN IN BEWEGING</t>
  </si>
  <si>
    <t>DAB VERVOERSAUTORITEIT</t>
  </si>
  <si>
    <t>DAB BRV-FONDS</t>
  </si>
  <si>
    <t>OMGEVINGSRAAD</t>
  </si>
  <si>
    <t>DAB INVESTERINGSPROGRAMMA ENERGIEBEHEER OVERHEIDSGEBOUWEN</t>
  </si>
  <si>
    <t>Begrotingsaanpassing 2022 (goedkeuring begroting)</t>
  </si>
  <si>
    <t>Tweede begrotingsaanpassing 2022 (goedkeuring begroting)</t>
  </si>
  <si>
    <t>Begrotingsopmaak 2023 (goedkeuring begroting)</t>
  </si>
  <si>
    <t>Begrotingsaanpassing 2023 (ontwerp begroting)</t>
  </si>
  <si>
    <t>CLEAN VISION INVEST</t>
  </si>
  <si>
    <t>ANTWERP SYMPHONY ORCHESTRA</t>
  </si>
  <si>
    <t>VLAAMS DATANUTSBEDRIJF</t>
  </si>
  <si>
    <t>VLAAMS MENSENRECHTENINSTITUUT</t>
  </si>
  <si>
    <t>Begrotingsuitvoering 2022</t>
  </si>
  <si>
    <t>KONINKLIJKE ACADEMIE VOOR NEDERLANDSE TAAL- EN LETTEREN*</t>
  </si>
  <si>
    <t>VLAAMSE TOEZICHTCOMMISSIE VOOR DE VERWERKING VAN PERSOONSGEGEVENS*</t>
  </si>
  <si>
    <t>MOEV*</t>
  </si>
  <si>
    <t>UHASSELT PLUS*</t>
  </si>
  <si>
    <t>FLANDERS TECHNOLOGY INTERNATIONAL*</t>
  </si>
  <si>
    <t>VLAAMSE INTERUNIVERSITAIRE RAAD*</t>
  </si>
  <si>
    <t>VZW IGNATIUS SCHOLEN IN BEWEGING*</t>
  </si>
  <si>
    <t>NEUTRALE ZORGKAS VLAANDEREN*</t>
  </si>
  <si>
    <t>ONAFHANKELIJKE ZIEKENFONDSEN - ZORGKAS VLAANDEREN*</t>
  </si>
  <si>
    <t>ZORGKAS VAN DE LIBERALE ZIEKENFONDSEN MOB*</t>
  </si>
  <si>
    <t>TOPSPORTHAL GENT*</t>
  </si>
  <si>
    <t>DAB VERVOERSAUTORITEIT*</t>
  </si>
  <si>
    <t>VIA-ZAVENTEM*</t>
  </si>
  <si>
    <t>DAB FONDS VOOR DE FINANCIERING VAN HET URGENTIEPLAN VOOR DE SOCIALE HUISVESTING*</t>
  </si>
  <si>
    <t>VITARE*</t>
  </si>
  <si>
    <t>VLAAMS FINANCIERINGSFONDS VOOR GROND- EN WOONBELEID VOOR VLAAMS-BRABANT*</t>
  </si>
  <si>
    <t>MUNTPUNT*</t>
  </si>
  <si>
    <t xml:space="preserve">Begrotingsuitvoering 2023 </t>
  </si>
  <si>
    <t>ERKENDE KREDIETMAATSCHAPPIJEN*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</si>
</sst>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3" fontId="2" fillId="0" borderId="0" xfId="0" applyNumberFormat="1" applyFont="1" applyFill="1" applyBorder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0" fillId="0" borderId="0" xfId="0" applyBorder="1"/>
    <xf numFmtId="3" fontId="1" fillId="0" borderId="0" xfId="0" applyNumberFormat="1" applyFont="1" applyBorder="1"/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3" fontId="0" fillId="0" borderId="0" xfId="0" applyNumberFormat="1" applyFill="1"/>
    <xf numFmtId="0" fontId="4" fillId="0" borderId="0" xfId="1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/>
    <xf numFmtId="3" fontId="0" fillId="0" borderId="0" xfId="0" applyNumberFormat="1" applyFont="1"/>
    <xf numFmtId="0" fontId="5" fillId="0" borderId="0" xfId="0" applyFont="1" applyFill="1"/>
    <xf numFmtId="0" fontId="0" fillId="0" borderId="0" xfId="0" applyFont="1" applyAlignment="1">
      <alignment vertical="top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  <xf numFmtId="3" fontId="0" fillId="0" borderId="0" xfId="0" quotePrefix="1" applyNumberFormat="1"/>
    <xf numFmtId="0" fontId="0" fillId="0" borderId="0" xfId="0" quotePrefix="1"/>
    <xf numFmtId="0" fontId="1" fillId="0" borderId="0" xfId="0" applyFont="1" applyFill="1"/>
    <xf numFmtId="3" fontId="1" fillId="0" borderId="0" xfId="0" applyNumberFormat="1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grotingdigitaal.fenb.be/Klikmodel/Instelling/InstellingDetail/284?jaarron=16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egrotingdigitaal.fenb.be/Klikmodel/Instelling/InstellingDetail/284?jaarron=16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1"/>
  <sheetViews>
    <sheetView workbookViewId="0">
      <selection activeCell="B17" sqref="B17"/>
    </sheetView>
  </sheetViews>
  <sheetFormatPr defaultRowHeight="14.5" x14ac:dyDescent="0.35"/>
  <cols>
    <col min="1" max="1" width="5.6328125" style="17" bestFit="1" customWidth="1"/>
    <col min="2" max="2" width="86.36328125" style="10" bestFit="1" customWidth="1"/>
    <col min="3" max="3" width="18.08984375" customWidth="1"/>
    <col min="4" max="4" width="5.08984375" customWidth="1"/>
    <col min="5" max="5" width="14.36328125" customWidth="1"/>
    <col min="6" max="6" width="3" customWidth="1"/>
    <col min="7" max="7" width="13.36328125" customWidth="1"/>
    <col min="9" max="9" width="10.08984375" bestFit="1" customWidth="1"/>
  </cols>
  <sheetData>
    <row r="1" spans="1:10" x14ac:dyDescent="0.35">
      <c r="A1" s="17" t="s">
        <v>120</v>
      </c>
      <c r="B1" s="9" t="s">
        <v>117</v>
      </c>
    </row>
    <row r="2" spans="1:10" x14ac:dyDescent="0.35">
      <c r="C2" t="s">
        <v>0</v>
      </c>
      <c r="E2" t="s">
        <v>1</v>
      </c>
      <c r="G2" t="s">
        <v>109</v>
      </c>
    </row>
    <row r="3" spans="1:10" x14ac:dyDescent="0.35">
      <c r="B3" s="9" t="s">
        <v>116</v>
      </c>
      <c r="C3" s="4">
        <v>41189778</v>
      </c>
      <c r="D3" s="4"/>
      <c r="E3" s="4">
        <v>24180370</v>
      </c>
      <c r="F3" s="4"/>
      <c r="G3" s="4">
        <v>17009408</v>
      </c>
      <c r="I3" s="1"/>
    </row>
    <row r="4" spans="1:10" x14ac:dyDescent="0.35">
      <c r="C4" s="2"/>
      <c r="D4" s="2"/>
      <c r="E4" s="2"/>
      <c r="F4" s="2"/>
      <c r="G4" s="1"/>
    </row>
    <row r="5" spans="1:10" x14ac:dyDescent="0.35">
      <c r="A5" s="17" t="s">
        <v>121</v>
      </c>
      <c r="B5" t="s">
        <v>141</v>
      </c>
      <c r="C5" s="1">
        <v>4546</v>
      </c>
      <c r="D5" s="1"/>
      <c r="E5" s="1">
        <v>1353</v>
      </c>
      <c r="F5" s="1"/>
      <c r="G5" s="1">
        <f>C5-E5</f>
        <v>3193</v>
      </c>
      <c r="I5" s="1"/>
      <c r="J5" s="1"/>
    </row>
    <row r="6" spans="1:10" x14ac:dyDescent="0.35">
      <c r="A6" s="17" t="s">
        <v>121</v>
      </c>
      <c r="B6" s="14" t="s">
        <v>197</v>
      </c>
      <c r="C6" s="1">
        <v>1879</v>
      </c>
      <c r="D6" s="1"/>
      <c r="E6" s="1">
        <v>1252</v>
      </c>
      <c r="F6" s="1"/>
      <c r="G6" s="1">
        <f t="shared" ref="G6:G69" si="0">C6-E6</f>
        <v>627</v>
      </c>
      <c r="J6" s="1"/>
    </row>
    <row r="7" spans="1:10" x14ac:dyDescent="0.35">
      <c r="A7" s="17" t="s">
        <v>121</v>
      </c>
      <c r="B7" s="10" t="s">
        <v>2</v>
      </c>
      <c r="C7" s="1">
        <v>0</v>
      </c>
      <c r="D7" s="1"/>
      <c r="E7" s="1">
        <v>57460</v>
      </c>
      <c r="F7" s="1"/>
      <c r="G7" s="1">
        <f t="shared" si="0"/>
        <v>-57460</v>
      </c>
      <c r="J7" s="1"/>
    </row>
    <row r="8" spans="1:10" x14ac:dyDescent="0.35">
      <c r="A8" s="18" t="s">
        <v>122</v>
      </c>
      <c r="B8" t="s">
        <v>137</v>
      </c>
      <c r="C8" s="15">
        <v>21</v>
      </c>
      <c r="D8" s="15"/>
      <c r="E8" s="15">
        <v>0</v>
      </c>
      <c r="F8" s="15"/>
      <c r="G8" s="1">
        <f t="shared" si="0"/>
        <v>21</v>
      </c>
      <c r="J8" s="1"/>
    </row>
    <row r="9" spans="1:10" x14ac:dyDescent="0.35">
      <c r="A9" s="17" t="s">
        <v>122</v>
      </c>
      <c r="B9" t="s">
        <v>3</v>
      </c>
      <c r="C9" s="1">
        <v>1662</v>
      </c>
      <c r="D9" s="1"/>
      <c r="E9" s="1">
        <v>70895</v>
      </c>
      <c r="F9" s="1"/>
      <c r="G9" s="1">
        <f t="shared" si="0"/>
        <v>-69233</v>
      </c>
      <c r="J9" s="1"/>
    </row>
    <row r="10" spans="1:10" x14ac:dyDescent="0.35">
      <c r="A10" s="17" t="s">
        <v>122</v>
      </c>
      <c r="B10" t="s">
        <v>4</v>
      </c>
      <c r="C10" s="1">
        <v>4779</v>
      </c>
      <c r="D10" s="1"/>
      <c r="E10" s="1">
        <v>59003</v>
      </c>
      <c r="F10" s="1"/>
      <c r="G10" s="1">
        <f t="shared" si="0"/>
        <v>-54224</v>
      </c>
      <c r="J10" s="1"/>
    </row>
    <row r="11" spans="1:10" x14ac:dyDescent="0.35">
      <c r="A11" s="17" t="s">
        <v>122</v>
      </c>
      <c r="B11" t="s">
        <v>5</v>
      </c>
      <c r="C11" s="1">
        <v>13084</v>
      </c>
      <c r="D11" s="1"/>
      <c r="E11" s="1">
        <v>13471</v>
      </c>
      <c r="F11" s="1"/>
      <c r="G11" s="1">
        <f t="shared" si="0"/>
        <v>-387</v>
      </c>
      <c r="J11" s="1"/>
    </row>
    <row r="12" spans="1:10" x14ac:dyDescent="0.35">
      <c r="A12" s="17" t="s">
        <v>122</v>
      </c>
      <c r="B12" t="s">
        <v>6</v>
      </c>
      <c r="C12" s="1">
        <v>177</v>
      </c>
      <c r="D12" s="1"/>
      <c r="E12" s="1">
        <v>1283</v>
      </c>
      <c r="F12" s="1"/>
      <c r="G12" s="1">
        <f t="shared" si="0"/>
        <v>-1106</v>
      </c>
      <c r="J12" s="1"/>
    </row>
    <row r="13" spans="1:10" x14ac:dyDescent="0.35">
      <c r="A13" s="17" t="s">
        <v>123</v>
      </c>
      <c r="B13" t="s">
        <v>7</v>
      </c>
      <c r="C13" s="1">
        <v>2553</v>
      </c>
      <c r="D13" s="1"/>
      <c r="E13" s="1">
        <v>25713</v>
      </c>
      <c r="F13" s="1"/>
      <c r="G13" s="1">
        <f t="shared" si="0"/>
        <v>-23160</v>
      </c>
      <c r="J13" s="1"/>
    </row>
    <row r="14" spans="1:10" x14ac:dyDescent="0.35">
      <c r="A14" s="17" t="s">
        <v>123</v>
      </c>
      <c r="B14" t="s">
        <v>8</v>
      </c>
      <c r="C14" s="1">
        <v>221</v>
      </c>
      <c r="D14" s="1"/>
      <c r="E14" s="1">
        <v>232</v>
      </c>
      <c r="F14" s="1"/>
      <c r="G14" s="1">
        <f t="shared" si="0"/>
        <v>-11</v>
      </c>
      <c r="J14" s="1"/>
    </row>
    <row r="15" spans="1:10" x14ac:dyDescent="0.35">
      <c r="A15" s="17" t="s">
        <v>123</v>
      </c>
      <c r="B15" t="s">
        <v>9</v>
      </c>
      <c r="C15" s="1">
        <v>40</v>
      </c>
      <c r="D15" s="1"/>
      <c r="E15" s="1">
        <v>40</v>
      </c>
      <c r="F15" s="1"/>
      <c r="G15" s="1">
        <f t="shared" si="0"/>
        <v>0</v>
      </c>
      <c r="J15" s="1"/>
    </row>
    <row r="16" spans="1:10" x14ac:dyDescent="0.35">
      <c r="A16" s="17" t="s">
        <v>123</v>
      </c>
      <c r="B16" s="10" t="s">
        <v>190</v>
      </c>
      <c r="C16" s="1">
        <v>301</v>
      </c>
      <c r="D16" s="1"/>
      <c r="E16" s="1">
        <v>2769</v>
      </c>
      <c r="F16" s="1"/>
      <c r="G16" s="1">
        <f t="shared" ref="G16" si="1">C16-E16</f>
        <v>-2468</v>
      </c>
      <c r="J16" s="1"/>
    </row>
    <row r="17" spans="1:11" s="13" customFormat="1" x14ac:dyDescent="0.35">
      <c r="A17" s="17" t="s">
        <v>123</v>
      </c>
      <c r="B17" s="10" t="s">
        <v>10</v>
      </c>
      <c r="C17" s="1">
        <v>1490</v>
      </c>
      <c r="D17" s="1"/>
      <c r="E17" s="1">
        <v>5772</v>
      </c>
      <c r="F17" s="1"/>
      <c r="G17" s="1">
        <f t="shared" si="0"/>
        <v>-4282</v>
      </c>
      <c r="H17"/>
      <c r="I17"/>
      <c r="J17" s="1"/>
      <c r="K17"/>
    </row>
    <row r="18" spans="1:11" x14ac:dyDescent="0.35">
      <c r="A18" s="17" t="s">
        <v>123</v>
      </c>
      <c r="B18" t="s">
        <v>165</v>
      </c>
      <c r="C18" s="1">
        <v>13144</v>
      </c>
      <c r="D18" s="1"/>
      <c r="E18" s="1">
        <v>643754</v>
      </c>
      <c r="F18" s="1"/>
      <c r="G18" s="1">
        <f t="shared" si="0"/>
        <v>-630610</v>
      </c>
      <c r="J18" s="1"/>
    </row>
    <row r="19" spans="1:11" x14ac:dyDescent="0.35">
      <c r="A19" s="17" t="s">
        <v>123</v>
      </c>
      <c r="B19" t="s">
        <v>166</v>
      </c>
      <c r="C19" s="1">
        <v>42102</v>
      </c>
      <c r="D19" s="1"/>
      <c r="E19" s="1">
        <v>169671</v>
      </c>
      <c r="F19" s="1"/>
      <c r="G19" s="1">
        <f t="shared" si="0"/>
        <v>-127569</v>
      </c>
      <c r="J19" s="1"/>
    </row>
    <row r="20" spans="1:11" x14ac:dyDescent="0.35">
      <c r="A20" s="17" t="s">
        <v>123</v>
      </c>
      <c r="B20" t="s">
        <v>11</v>
      </c>
      <c r="C20" s="1">
        <v>8018</v>
      </c>
      <c r="D20" s="1"/>
      <c r="E20" s="1">
        <v>1950</v>
      </c>
      <c r="F20" s="1"/>
      <c r="G20" s="1">
        <f t="shared" si="0"/>
        <v>6068</v>
      </c>
      <c r="J20" s="1"/>
    </row>
    <row r="21" spans="1:11" x14ac:dyDescent="0.35">
      <c r="A21" s="17" t="s">
        <v>123</v>
      </c>
      <c r="B21" t="s">
        <v>118</v>
      </c>
      <c r="C21" s="1">
        <v>10</v>
      </c>
      <c r="D21" s="1"/>
      <c r="E21" s="1">
        <v>6</v>
      </c>
      <c r="F21" s="1"/>
      <c r="G21" s="1">
        <f t="shared" si="0"/>
        <v>4</v>
      </c>
      <c r="J21" s="1"/>
    </row>
    <row r="22" spans="1:11" x14ac:dyDescent="0.35">
      <c r="A22" s="17" t="s">
        <v>123</v>
      </c>
      <c r="B22" t="s">
        <v>12</v>
      </c>
      <c r="C22" s="1">
        <v>295</v>
      </c>
      <c r="D22" s="1"/>
      <c r="E22" s="1">
        <v>1535</v>
      </c>
      <c r="F22" s="1"/>
      <c r="G22" s="1">
        <f t="shared" si="0"/>
        <v>-1240</v>
      </c>
      <c r="J22" s="1"/>
    </row>
    <row r="23" spans="1:11" x14ac:dyDescent="0.35">
      <c r="A23" s="17" t="s">
        <v>123</v>
      </c>
      <c r="B23" t="s">
        <v>13</v>
      </c>
      <c r="C23" s="1">
        <v>0</v>
      </c>
      <c r="D23" s="1"/>
      <c r="E23" s="1">
        <v>5</v>
      </c>
      <c r="F23" s="1"/>
      <c r="G23" s="1">
        <f t="shared" si="0"/>
        <v>-5</v>
      </c>
      <c r="J23" s="1"/>
    </row>
    <row r="24" spans="1:11" x14ac:dyDescent="0.35">
      <c r="A24" s="17" t="s">
        <v>123</v>
      </c>
      <c r="B24" t="s">
        <v>14</v>
      </c>
      <c r="C24" s="1">
        <v>15467</v>
      </c>
      <c r="D24" s="1"/>
      <c r="E24" s="1">
        <v>29197</v>
      </c>
      <c r="F24" s="1"/>
      <c r="G24" s="1">
        <f t="shared" si="0"/>
        <v>-13730</v>
      </c>
      <c r="J24" s="1"/>
    </row>
    <row r="25" spans="1:11" x14ac:dyDescent="0.35">
      <c r="A25" s="17" t="s">
        <v>123</v>
      </c>
      <c r="B25" t="s">
        <v>15</v>
      </c>
      <c r="C25" s="1">
        <v>47875</v>
      </c>
      <c r="D25" s="1"/>
      <c r="E25" s="1">
        <v>29021</v>
      </c>
      <c r="F25" s="1"/>
      <c r="G25" s="1">
        <f t="shared" si="0"/>
        <v>18854</v>
      </c>
      <c r="J25" s="1"/>
    </row>
    <row r="26" spans="1:11" x14ac:dyDescent="0.35">
      <c r="A26" s="17" t="s">
        <v>123</v>
      </c>
      <c r="B26" t="s">
        <v>16</v>
      </c>
      <c r="C26" s="1">
        <v>3</v>
      </c>
      <c r="D26" s="1"/>
      <c r="E26" s="1">
        <v>165</v>
      </c>
      <c r="F26" s="1"/>
      <c r="G26" s="1">
        <f t="shared" si="0"/>
        <v>-162</v>
      </c>
      <c r="H26" s="13"/>
      <c r="J26" s="1"/>
    </row>
    <row r="27" spans="1:11" x14ac:dyDescent="0.35">
      <c r="A27" s="17" t="s">
        <v>123</v>
      </c>
      <c r="B27" t="s">
        <v>17</v>
      </c>
      <c r="C27" s="1">
        <v>228463</v>
      </c>
      <c r="D27" s="1"/>
      <c r="E27" s="1">
        <v>227608</v>
      </c>
      <c r="F27" s="1"/>
      <c r="G27" s="1">
        <f t="shared" si="0"/>
        <v>855</v>
      </c>
      <c r="J27" s="1"/>
    </row>
    <row r="28" spans="1:11" x14ac:dyDescent="0.35">
      <c r="A28" s="17" t="s">
        <v>123</v>
      </c>
      <c r="B28" t="s">
        <v>18</v>
      </c>
      <c r="C28" s="1">
        <v>44579</v>
      </c>
      <c r="D28" s="1"/>
      <c r="E28" s="1">
        <v>105655</v>
      </c>
      <c r="F28" s="1"/>
      <c r="G28" s="1">
        <f t="shared" si="0"/>
        <v>-61076</v>
      </c>
      <c r="J28" s="1"/>
    </row>
    <row r="29" spans="1:11" x14ac:dyDescent="0.35">
      <c r="A29" s="17" t="s">
        <v>123</v>
      </c>
      <c r="B29" t="s">
        <v>176</v>
      </c>
      <c r="C29" s="1">
        <v>2160</v>
      </c>
      <c r="D29" s="1"/>
      <c r="E29" s="1">
        <v>9346</v>
      </c>
      <c r="F29" s="1"/>
      <c r="G29" s="1">
        <f t="shared" si="0"/>
        <v>-7186</v>
      </c>
      <c r="J29" s="1"/>
    </row>
    <row r="30" spans="1:11" x14ac:dyDescent="0.35">
      <c r="A30" s="17" t="s">
        <v>123</v>
      </c>
      <c r="B30" t="s">
        <v>19</v>
      </c>
      <c r="C30" s="1">
        <v>66078</v>
      </c>
      <c r="D30" s="1"/>
      <c r="E30" s="1">
        <v>124587</v>
      </c>
      <c r="F30" s="1"/>
      <c r="G30" s="1">
        <f t="shared" si="0"/>
        <v>-58509</v>
      </c>
      <c r="J30" s="1"/>
    </row>
    <row r="31" spans="1:11" x14ac:dyDescent="0.35">
      <c r="A31" s="17" t="s">
        <v>123</v>
      </c>
      <c r="B31" t="s">
        <v>20</v>
      </c>
      <c r="C31" s="1">
        <v>800</v>
      </c>
      <c r="D31" s="1"/>
      <c r="E31" s="1">
        <v>10022</v>
      </c>
      <c r="F31" s="1"/>
      <c r="G31" s="1">
        <f t="shared" si="0"/>
        <v>-9222</v>
      </c>
      <c r="J31" s="1"/>
    </row>
    <row r="32" spans="1:11" x14ac:dyDescent="0.35">
      <c r="A32" s="17" t="s">
        <v>123</v>
      </c>
      <c r="B32" s="21" t="s">
        <v>199</v>
      </c>
      <c r="C32" s="1">
        <v>0</v>
      </c>
      <c r="D32" s="1"/>
      <c r="E32" s="1">
        <v>2811</v>
      </c>
      <c r="F32" s="1"/>
      <c r="G32" s="1">
        <f t="shared" si="0"/>
        <v>-2811</v>
      </c>
      <c r="J32" s="1"/>
    </row>
    <row r="33" spans="1:10" x14ac:dyDescent="0.35">
      <c r="A33" s="17" t="s">
        <v>124</v>
      </c>
      <c r="B33" t="s">
        <v>21</v>
      </c>
      <c r="C33" s="1">
        <v>3193</v>
      </c>
      <c r="D33" s="1"/>
      <c r="E33" s="1">
        <v>341297</v>
      </c>
      <c r="F33" s="1"/>
      <c r="G33" s="1">
        <f t="shared" si="0"/>
        <v>-338104</v>
      </c>
      <c r="J33" s="1"/>
    </row>
    <row r="34" spans="1:10" x14ac:dyDescent="0.35">
      <c r="A34" s="17" t="s">
        <v>124</v>
      </c>
      <c r="B34" t="s">
        <v>22</v>
      </c>
      <c r="C34" s="1">
        <v>7660</v>
      </c>
      <c r="D34" s="1"/>
      <c r="E34" s="1">
        <v>10799</v>
      </c>
      <c r="F34" s="1"/>
      <c r="G34" s="1">
        <f t="shared" si="0"/>
        <v>-3139</v>
      </c>
      <c r="J34" s="1"/>
    </row>
    <row r="35" spans="1:10" x14ac:dyDescent="0.35">
      <c r="A35" s="17" t="s">
        <v>124</v>
      </c>
      <c r="B35" t="s">
        <v>23</v>
      </c>
      <c r="C35" s="1">
        <v>106674</v>
      </c>
      <c r="D35" s="1"/>
      <c r="E35" s="1">
        <v>86850</v>
      </c>
      <c r="F35" s="1"/>
      <c r="G35" s="1">
        <f t="shared" si="0"/>
        <v>19824</v>
      </c>
      <c r="J35" s="1"/>
    </row>
    <row r="36" spans="1:10" x14ac:dyDescent="0.35">
      <c r="A36" s="17" t="s">
        <v>124</v>
      </c>
      <c r="B36" t="s">
        <v>24</v>
      </c>
      <c r="C36" s="1">
        <v>17624</v>
      </c>
      <c r="D36" s="1"/>
      <c r="E36" s="1">
        <v>88529</v>
      </c>
      <c r="F36" s="1"/>
      <c r="G36" s="1">
        <f t="shared" si="0"/>
        <v>-70905</v>
      </c>
      <c r="J36" s="1"/>
    </row>
    <row r="37" spans="1:10" x14ac:dyDescent="0.35">
      <c r="A37" s="17" t="s">
        <v>124</v>
      </c>
      <c r="B37" t="s">
        <v>119</v>
      </c>
      <c r="C37" s="1">
        <v>1085</v>
      </c>
      <c r="D37" s="1"/>
      <c r="E37" s="1">
        <v>968</v>
      </c>
      <c r="F37" s="1"/>
      <c r="G37" s="1">
        <f t="shared" si="0"/>
        <v>117</v>
      </c>
      <c r="J37" s="1"/>
    </row>
    <row r="38" spans="1:10" x14ac:dyDescent="0.35">
      <c r="A38" s="17" t="s">
        <v>124</v>
      </c>
      <c r="B38" t="s">
        <v>25</v>
      </c>
      <c r="C38" s="1">
        <v>8199</v>
      </c>
      <c r="D38" s="1"/>
      <c r="E38" s="1">
        <v>8623</v>
      </c>
      <c r="F38" s="1"/>
      <c r="G38" s="1">
        <f t="shared" si="0"/>
        <v>-424</v>
      </c>
      <c r="J38" s="1"/>
    </row>
    <row r="39" spans="1:10" x14ac:dyDescent="0.35">
      <c r="A39" s="17" t="s">
        <v>124</v>
      </c>
      <c r="B39" t="s">
        <v>191</v>
      </c>
      <c r="C39" s="1">
        <v>0</v>
      </c>
      <c r="D39" s="1"/>
      <c r="E39" s="1">
        <v>682</v>
      </c>
      <c r="F39" s="1"/>
      <c r="G39" s="1">
        <f t="shared" si="0"/>
        <v>-682</v>
      </c>
      <c r="J39" s="1"/>
    </row>
    <row r="40" spans="1:10" x14ac:dyDescent="0.35">
      <c r="A40" s="17" t="s">
        <v>124</v>
      </c>
      <c r="B40" t="s">
        <v>26</v>
      </c>
      <c r="C40" s="1">
        <v>2909</v>
      </c>
      <c r="D40" s="1"/>
      <c r="E40" s="1">
        <v>8205</v>
      </c>
      <c r="F40" s="1"/>
      <c r="G40" s="1">
        <f t="shared" si="0"/>
        <v>-5296</v>
      </c>
      <c r="J40" s="1"/>
    </row>
    <row r="41" spans="1:10" x14ac:dyDescent="0.35">
      <c r="A41" s="17" t="s">
        <v>124</v>
      </c>
      <c r="B41" s="10" t="s">
        <v>27</v>
      </c>
      <c r="C41" s="1">
        <v>1064044</v>
      </c>
      <c r="D41" s="1"/>
      <c r="E41" s="1">
        <v>3650552</v>
      </c>
      <c r="F41" s="1"/>
      <c r="G41" s="1">
        <f t="shared" si="0"/>
        <v>-2586508</v>
      </c>
      <c r="J41" s="1"/>
    </row>
    <row r="42" spans="1:10" x14ac:dyDescent="0.35">
      <c r="A42" s="17" t="s">
        <v>124</v>
      </c>
      <c r="B42" t="s">
        <v>28</v>
      </c>
      <c r="C42" s="1">
        <v>25</v>
      </c>
      <c r="D42" s="1"/>
      <c r="E42" s="1">
        <v>1077</v>
      </c>
      <c r="F42" s="1"/>
      <c r="G42" s="1">
        <f t="shared" si="0"/>
        <v>-1052</v>
      </c>
      <c r="J42" s="1"/>
    </row>
    <row r="43" spans="1:10" x14ac:dyDescent="0.35">
      <c r="A43" s="17" t="s">
        <v>124</v>
      </c>
      <c r="B43" t="s">
        <v>144</v>
      </c>
      <c r="C43" s="1">
        <v>30943</v>
      </c>
      <c r="D43" s="1"/>
      <c r="E43" s="1">
        <v>3791</v>
      </c>
      <c r="F43" s="1"/>
      <c r="G43" s="1">
        <f t="shared" si="0"/>
        <v>27152</v>
      </c>
      <c r="J43" s="1"/>
    </row>
    <row r="44" spans="1:10" ht="12.75" customHeight="1" x14ac:dyDescent="0.35">
      <c r="A44" s="17" t="s">
        <v>124</v>
      </c>
      <c r="B44" t="s">
        <v>29</v>
      </c>
      <c r="C44" s="1">
        <v>4</v>
      </c>
      <c r="D44" s="1"/>
      <c r="E44" s="1">
        <v>2505</v>
      </c>
      <c r="F44" s="1"/>
      <c r="G44" s="1">
        <f t="shared" si="0"/>
        <v>-2501</v>
      </c>
      <c r="J44" s="1"/>
    </row>
    <row r="45" spans="1:10" x14ac:dyDescent="0.35">
      <c r="A45" s="17" t="s">
        <v>125</v>
      </c>
      <c r="B45" t="s">
        <v>30</v>
      </c>
      <c r="C45" s="1">
        <v>271429</v>
      </c>
      <c r="D45" s="1"/>
      <c r="E45" s="1">
        <v>2804234</v>
      </c>
      <c r="F45" s="1"/>
      <c r="G45" s="1">
        <f t="shared" si="0"/>
        <v>-2532805</v>
      </c>
      <c r="J45" s="1"/>
    </row>
    <row r="46" spans="1:10" x14ac:dyDescent="0.35">
      <c r="A46" s="17" t="s">
        <v>125</v>
      </c>
      <c r="B46" t="s">
        <v>31</v>
      </c>
      <c r="C46" s="1">
        <v>0</v>
      </c>
      <c r="D46" s="1"/>
      <c r="E46" s="1">
        <v>1239</v>
      </c>
      <c r="F46" s="1"/>
      <c r="G46" s="1">
        <f t="shared" si="0"/>
        <v>-1239</v>
      </c>
      <c r="J46" s="1"/>
    </row>
    <row r="47" spans="1:10" x14ac:dyDescent="0.35">
      <c r="A47" s="17" t="s">
        <v>125</v>
      </c>
      <c r="B47" t="s">
        <v>193</v>
      </c>
      <c r="C47" s="1">
        <v>34</v>
      </c>
      <c r="D47" s="1"/>
      <c r="E47" s="1">
        <v>464</v>
      </c>
      <c r="F47" s="1"/>
      <c r="G47" s="1">
        <f t="shared" si="0"/>
        <v>-430</v>
      </c>
      <c r="J47" s="1"/>
    </row>
    <row r="48" spans="1:10" x14ac:dyDescent="0.35">
      <c r="A48" s="17" t="s">
        <v>125</v>
      </c>
      <c r="B48" t="s">
        <v>32</v>
      </c>
      <c r="C48" s="1">
        <v>16545</v>
      </c>
      <c r="D48" s="1"/>
      <c r="E48" s="1">
        <v>496423</v>
      </c>
      <c r="F48" s="1"/>
      <c r="G48" s="1">
        <f t="shared" si="0"/>
        <v>-479878</v>
      </c>
      <c r="J48" s="1"/>
    </row>
    <row r="49" spans="1:10" x14ac:dyDescent="0.35">
      <c r="A49" s="17" t="s">
        <v>125</v>
      </c>
      <c r="B49" t="s">
        <v>33</v>
      </c>
      <c r="C49" s="1">
        <v>187671</v>
      </c>
      <c r="D49" s="1"/>
      <c r="E49" s="1">
        <v>3866478</v>
      </c>
      <c r="F49" s="1"/>
      <c r="G49" s="1">
        <f t="shared" si="0"/>
        <v>-3678807</v>
      </c>
      <c r="J49" s="1"/>
    </row>
    <row r="50" spans="1:10" x14ac:dyDescent="0.35">
      <c r="A50" s="17" t="s">
        <v>125</v>
      </c>
      <c r="B50" t="s">
        <v>34</v>
      </c>
      <c r="C50" s="1">
        <v>232</v>
      </c>
      <c r="D50" s="1"/>
      <c r="E50" s="1">
        <v>240</v>
      </c>
      <c r="F50" s="1"/>
      <c r="G50" s="1">
        <f t="shared" si="0"/>
        <v>-8</v>
      </c>
      <c r="J50" s="1"/>
    </row>
    <row r="51" spans="1:10" x14ac:dyDescent="0.35">
      <c r="A51" s="17" t="s">
        <v>125</v>
      </c>
      <c r="B51" t="s">
        <v>133</v>
      </c>
      <c r="C51" s="1">
        <v>0</v>
      </c>
      <c r="D51" s="1"/>
      <c r="E51" s="1">
        <v>986320</v>
      </c>
      <c r="F51" s="1"/>
      <c r="G51" s="1">
        <f t="shared" si="0"/>
        <v>-986320</v>
      </c>
      <c r="J51" s="1"/>
    </row>
    <row r="52" spans="1:10" x14ac:dyDescent="0.35">
      <c r="A52" s="17" t="s">
        <v>125</v>
      </c>
      <c r="B52" t="s">
        <v>35</v>
      </c>
      <c r="C52" s="1">
        <v>13509</v>
      </c>
      <c r="D52" s="1"/>
      <c r="E52" s="1">
        <v>1819268</v>
      </c>
      <c r="F52" s="1"/>
      <c r="G52" s="1">
        <f t="shared" si="0"/>
        <v>-1805759</v>
      </c>
      <c r="J52" s="1"/>
    </row>
    <row r="53" spans="1:10" x14ac:dyDescent="0.35">
      <c r="A53" s="17" t="s">
        <v>125</v>
      </c>
      <c r="B53" t="s">
        <v>36</v>
      </c>
      <c r="C53" s="1">
        <v>0</v>
      </c>
      <c r="D53" s="1"/>
      <c r="E53" s="1">
        <v>25</v>
      </c>
      <c r="F53" s="1"/>
      <c r="G53" s="1">
        <f t="shared" si="0"/>
        <v>-25</v>
      </c>
      <c r="J53" s="1"/>
    </row>
    <row r="54" spans="1:10" x14ac:dyDescent="0.35">
      <c r="A54" s="17" t="s">
        <v>125</v>
      </c>
      <c r="B54" t="s">
        <v>37</v>
      </c>
      <c r="C54" s="1">
        <v>460</v>
      </c>
      <c r="D54" s="1"/>
      <c r="E54" s="1">
        <v>804325</v>
      </c>
      <c r="F54" s="1"/>
      <c r="G54" s="1">
        <f t="shared" si="0"/>
        <v>-803865</v>
      </c>
      <c r="J54" s="1"/>
    </row>
    <row r="55" spans="1:10" x14ac:dyDescent="0.35">
      <c r="A55" s="17" t="s">
        <v>125</v>
      </c>
      <c r="B55" t="s">
        <v>38</v>
      </c>
      <c r="C55" s="1">
        <v>0</v>
      </c>
      <c r="D55" s="1"/>
      <c r="E55" s="1">
        <v>881</v>
      </c>
      <c r="F55" s="1"/>
      <c r="G55" s="1">
        <f t="shared" si="0"/>
        <v>-881</v>
      </c>
      <c r="J55" s="1"/>
    </row>
    <row r="56" spans="1:10" x14ac:dyDescent="0.35">
      <c r="A56" s="17" t="s">
        <v>126</v>
      </c>
      <c r="B56" s="10" t="s">
        <v>139</v>
      </c>
      <c r="C56" s="1">
        <v>60</v>
      </c>
      <c r="D56" s="1"/>
      <c r="E56" s="1">
        <v>718</v>
      </c>
      <c r="F56" s="1"/>
      <c r="G56" s="1">
        <f t="shared" si="0"/>
        <v>-658</v>
      </c>
      <c r="J56" s="1"/>
    </row>
    <row r="57" spans="1:10" x14ac:dyDescent="0.35">
      <c r="A57" s="17" t="s">
        <v>126</v>
      </c>
      <c r="B57" s="14" t="s">
        <v>42</v>
      </c>
      <c r="C57" s="15">
        <v>833</v>
      </c>
      <c r="D57" s="15"/>
      <c r="E57" s="15">
        <v>2211</v>
      </c>
      <c r="F57" s="15"/>
      <c r="G57" s="1">
        <f t="shared" si="0"/>
        <v>-1378</v>
      </c>
      <c r="J57" s="1"/>
    </row>
    <row r="58" spans="1:10" x14ac:dyDescent="0.35">
      <c r="A58" s="17" t="s">
        <v>126</v>
      </c>
      <c r="B58" s="10" t="s">
        <v>40</v>
      </c>
      <c r="C58" s="1">
        <v>1000</v>
      </c>
      <c r="D58" s="1"/>
      <c r="E58" s="1">
        <v>3305</v>
      </c>
      <c r="F58" s="1"/>
      <c r="G58" s="1">
        <f t="shared" si="0"/>
        <v>-2305</v>
      </c>
      <c r="J58" s="1"/>
    </row>
    <row r="59" spans="1:10" x14ac:dyDescent="0.35">
      <c r="A59" s="17" t="s">
        <v>126</v>
      </c>
      <c r="B59" s="10" t="s">
        <v>41</v>
      </c>
      <c r="C59" s="1">
        <v>300</v>
      </c>
      <c r="D59" s="1"/>
      <c r="E59" s="1">
        <v>3059</v>
      </c>
      <c r="F59" s="1"/>
      <c r="G59" s="1">
        <f t="shared" si="0"/>
        <v>-2759</v>
      </c>
      <c r="J59" s="1"/>
    </row>
    <row r="60" spans="1:10" x14ac:dyDescent="0.35">
      <c r="A60" s="17" t="s">
        <v>126</v>
      </c>
      <c r="B60" s="10" t="s">
        <v>45</v>
      </c>
      <c r="C60" s="1">
        <v>3160</v>
      </c>
      <c r="D60" s="1"/>
      <c r="E60" s="1">
        <v>9486</v>
      </c>
      <c r="F60" s="1"/>
      <c r="G60" s="1">
        <f t="shared" si="0"/>
        <v>-6326</v>
      </c>
      <c r="J60" s="1"/>
    </row>
    <row r="61" spans="1:10" x14ac:dyDescent="0.35">
      <c r="A61" s="17" t="s">
        <v>126</v>
      </c>
      <c r="B61" s="10" t="s">
        <v>46</v>
      </c>
      <c r="C61" s="1">
        <v>400</v>
      </c>
      <c r="D61" s="1"/>
      <c r="E61" s="1">
        <v>425</v>
      </c>
      <c r="F61" s="1"/>
      <c r="G61" s="1">
        <f t="shared" si="0"/>
        <v>-25</v>
      </c>
      <c r="J61" s="1"/>
    </row>
    <row r="62" spans="1:10" x14ac:dyDescent="0.35">
      <c r="A62" s="17" t="s">
        <v>126</v>
      </c>
      <c r="B62" s="10" t="s">
        <v>47</v>
      </c>
      <c r="C62" s="1">
        <v>26</v>
      </c>
      <c r="D62" s="1"/>
      <c r="E62" s="1">
        <v>20296</v>
      </c>
      <c r="F62" s="1"/>
      <c r="G62" s="1">
        <f t="shared" si="0"/>
        <v>-20270</v>
      </c>
      <c r="J62" s="1"/>
    </row>
    <row r="63" spans="1:10" x14ac:dyDescent="0.35">
      <c r="A63" s="17" t="s">
        <v>126</v>
      </c>
      <c r="B63" s="10" t="s">
        <v>48</v>
      </c>
      <c r="C63" s="1">
        <v>62</v>
      </c>
      <c r="D63" s="1"/>
      <c r="E63" s="1">
        <v>650</v>
      </c>
      <c r="F63" s="1"/>
      <c r="G63" s="1">
        <f t="shared" si="0"/>
        <v>-588</v>
      </c>
      <c r="J63" s="1"/>
    </row>
    <row r="64" spans="1:10" x14ac:dyDescent="0.35">
      <c r="A64" s="17" t="s">
        <v>126</v>
      </c>
      <c r="B64" s="10" t="s">
        <v>177</v>
      </c>
      <c r="C64" s="1">
        <v>15762</v>
      </c>
      <c r="D64" s="1"/>
      <c r="E64" s="1">
        <v>40007</v>
      </c>
      <c r="F64" s="1"/>
      <c r="G64" s="1">
        <f t="shared" si="0"/>
        <v>-24245</v>
      </c>
      <c r="J64" s="1"/>
    </row>
    <row r="65" spans="1:11" x14ac:dyDescent="0.35">
      <c r="A65" s="17" t="s">
        <v>126</v>
      </c>
      <c r="B65" s="10" t="s">
        <v>43</v>
      </c>
      <c r="C65" s="1">
        <v>900</v>
      </c>
      <c r="D65" s="1"/>
      <c r="E65" s="1">
        <v>2835</v>
      </c>
      <c r="F65" s="1"/>
      <c r="G65" s="1">
        <f t="shared" si="0"/>
        <v>-1935</v>
      </c>
      <c r="J65" s="1"/>
    </row>
    <row r="66" spans="1:11" x14ac:dyDescent="0.35">
      <c r="A66" s="17" t="s">
        <v>126</v>
      </c>
      <c r="B66" s="10" t="s">
        <v>49</v>
      </c>
      <c r="C66" s="1">
        <v>1065</v>
      </c>
      <c r="D66" s="1"/>
      <c r="E66" s="1">
        <v>6644</v>
      </c>
      <c r="F66" s="1"/>
      <c r="G66" s="1">
        <f t="shared" si="0"/>
        <v>-5579</v>
      </c>
      <c r="J66" s="1"/>
    </row>
    <row r="67" spans="1:11" ht="29" x14ac:dyDescent="0.35">
      <c r="A67" s="17" t="s">
        <v>126</v>
      </c>
      <c r="B67" s="14" t="s">
        <v>200</v>
      </c>
      <c r="C67" s="1">
        <v>0</v>
      </c>
      <c r="D67" s="1"/>
      <c r="E67" s="1">
        <v>0</v>
      </c>
      <c r="F67" s="1"/>
      <c r="G67" s="1">
        <f t="shared" si="0"/>
        <v>0</v>
      </c>
      <c r="J67" s="1"/>
    </row>
    <row r="68" spans="1:11" x14ac:dyDescent="0.35">
      <c r="A68" s="17" t="s">
        <v>126</v>
      </c>
      <c r="B68" s="14" t="s">
        <v>44</v>
      </c>
      <c r="C68" s="15">
        <v>280</v>
      </c>
      <c r="D68" s="15"/>
      <c r="E68" s="15">
        <v>1266</v>
      </c>
      <c r="F68" s="15"/>
      <c r="G68" s="1">
        <f t="shared" si="0"/>
        <v>-986</v>
      </c>
      <c r="H68" s="13"/>
      <c r="J68" s="1"/>
    </row>
    <row r="69" spans="1:11" x14ac:dyDescent="0.35">
      <c r="A69" s="17" t="s">
        <v>126</v>
      </c>
      <c r="B69" s="10" t="s">
        <v>39</v>
      </c>
      <c r="C69" s="1">
        <v>13297</v>
      </c>
      <c r="D69" s="1"/>
      <c r="E69" s="1">
        <v>168562</v>
      </c>
      <c r="F69" s="1"/>
      <c r="G69" s="1">
        <f t="shared" si="0"/>
        <v>-155265</v>
      </c>
      <c r="J69" s="1"/>
    </row>
    <row r="70" spans="1:11" x14ac:dyDescent="0.35">
      <c r="A70" s="17" t="s">
        <v>126</v>
      </c>
      <c r="B70" s="10" t="s">
        <v>50</v>
      </c>
      <c r="C70" s="1">
        <v>0</v>
      </c>
      <c r="D70" s="1"/>
      <c r="E70" s="1">
        <v>563</v>
      </c>
      <c r="F70" s="1"/>
      <c r="G70" s="1">
        <f t="shared" ref="G70:G133" si="2">C70-E70</f>
        <v>-563</v>
      </c>
      <c r="J70" s="1"/>
    </row>
    <row r="71" spans="1:11" x14ac:dyDescent="0.35">
      <c r="A71" s="17" t="s">
        <v>126</v>
      </c>
      <c r="B71" s="10" t="s">
        <v>51</v>
      </c>
      <c r="C71" s="1">
        <v>309</v>
      </c>
      <c r="D71" s="1"/>
      <c r="E71" s="1">
        <v>26230</v>
      </c>
      <c r="F71" s="1"/>
      <c r="G71" s="1">
        <f t="shared" si="2"/>
        <v>-25921</v>
      </c>
      <c r="J71" s="1"/>
    </row>
    <row r="72" spans="1:11" x14ac:dyDescent="0.35">
      <c r="A72" s="17" t="s">
        <v>126</v>
      </c>
      <c r="B72" s="10" t="s">
        <v>52</v>
      </c>
      <c r="C72" s="1">
        <v>505</v>
      </c>
      <c r="D72" s="1"/>
      <c r="E72" s="1">
        <v>7339</v>
      </c>
      <c r="F72" s="1"/>
      <c r="G72" s="1">
        <f t="shared" si="2"/>
        <v>-6834</v>
      </c>
      <c r="J72" s="1"/>
    </row>
    <row r="73" spans="1:11" x14ac:dyDescent="0.35">
      <c r="A73" s="17" t="s">
        <v>126</v>
      </c>
      <c r="B73" s="10" t="s">
        <v>196</v>
      </c>
      <c r="C73" s="1">
        <v>192447</v>
      </c>
      <c r="D73" s="1"/>
      <c r="E73" s="1">
        <v>452123</v>
      </c>
      <c r="F73" s="1"/>
      <c r="G73" s="1">
        <f t="shared" si="2"/>
        <v>-259676</v>
      </c>
      <c r="J73" s="1"/>
    </row>
    <row r="74" spans="1:11" x14ac:dyDescent="0.35">
      <c r="A74" s="17" t="s">
        <v>126</v>
      </c>
      <c r="B74" s="10" t="s">
        <v>53</v>
      </c>
      <c r="C74" s="1">
        <v>1260</v>
      </c>
      <c r="D74" s="1"/>
      <c r="E74" s="1">
        <v>2536</v>
      </c>
      <c r="F74" s="1"/>
      <c r="G74" s="1">
        <f t="shared" si="2"/>
        <v>-1276</v>
      </c>
      <c r="J74" s="1"/>
    </row>
    <row r="75" spans="1:11" ht="28.25" customHeight="1" x14ac:dyDescent="0.35">
      <c r="A75" s="17" t="s">
        <v>127</v>
      </c>
      <c r="B75" s="10" t="s">
        <v>178</v>
      </c>
      <c r="C75" s="1">
        <v>1551</v>
      </c>
      <c r="D75" s="1"/>
      <c r="E75" s="1">
        <v>71772</v>
      </c>
      <c r="F75" s="1"/>
      <c r="G75" s="1">
        <f t="shared" si="2"/>
        <v>-70221</v>
      </c>
      <c r="J75" s="1"/>
    </row>
    <row r="76" spans="1:11" x14ac:dyDescent="0.35">
      <c r="A76" s="17" t="s">
        <v>127</v>
      </c>
      <c r="B76" s="10" t="s">
        <v>54</v>
      </c>
      <c r="C76" s="1">
        <v>165103</v>
      </c>
      <c r="D76" s="1"/>
      <c r="E76" s="1">
        <v>858036</v>
      </c>
      <c r="F76" s="1"/>
      <c r="G76" s="1">
        <f t="shared" si="2"/>
        <v>-692933</v>
      </c>
      <c r="J76" s="1"/>
    </row>
    <row r="77" spans="1:11" s="13" customFormat="1" x14ac:dyDescent="0.35">
      <c r="A77" s="17" t="s">
        <v>128</v>
      </c>
      <c r="B77" s="10" t="s">
        <v>55</v>
      </c>
      <c r="C77" s="1">
        <v>21261</v>
      </c>
      <c r="D77" s="1"/>
      <c r="E77" s="1">
        <v>31881</v>
      </c>
      <c r="F77" s="1"/>
      <c r="G77" s="1">
        <f t="shared" si="2"/>
        <v>-10620</v>
      </c>
      <c r="H77"/>
      <c r="I77"/>
      <c r="J77" s="1"/>
      <c r="K77"/>
    </row>
    <row r="78" spans="1:11" x14ac:dyDescent="0.35">
      <c r="A78" s="17" t="s">
        <v>128</v>
      </c>
      <c r="B78" s="10" t="s">
        <v>56</v>
      </c>
      <c r="C78" s="1">
        <v>2</v>
      </c>
      <c r="D78" s="1"/>
      <c r="E78" s="1">
        <v>2295</v>
      </c>
      <c r="F78" s="1"/>
      <c r="G78" s="1">
        <f t="shared" si="2"/>
        <v>-2293</v>
      </c>
      <c r="J78" s="1"/>
    </row>
    <row r="79" spans="1:11" x14ac:dyDescent="0.35">
      <c r="A79" s="17" t="s">
        <v>128</v>
      </c>
      <c r="B79" s="10" t="s">
        <v>187</v>
      </c>
      <c r="C79" s="1">
        <v>101</v>
      </c>
      <c r="D79" s="1"/>
      <c r="E79" s="1">
        <v>205</v>
      </c>
      <c r="F79" s="1"/>
      <c r="G79" s="1">
        <f t="shared" si="2"/>
        <v>-104</v>
      </c>
      <c r="J79" s="1"/>
    </row>
    <row r="80" spans="1:11" x14ac:dyDescent="0.35">
      <c r="A80" s="17" t="s">
        <v>128</v>
      </c>
      <c r="B80" s="10" t="s">
        <v>57</v>
      </c>
      <c r="C80" s="1">
        <v>157</v>
      </c>
      <c r="D80" s="1"/>
      <c r="E80" s="1">
        <v>513</v>
      </c>
      <c r="F80" s="1"/>
      <c r="G80" s="1">
        <f t="shared" si="2"/>
        <v>-356</v>
      </c>
      <c r="J80" s="1"/>
    </row>
    <row r="81" spans="1:10" x14ac:dyDescent="0.35">
      <c r="A81" s="17" t="s">
        <v>128</v>
      </c>
      <c r="B81" s="10" t="s">
        <v>58</v>
      </c>
      <c r="C81" s="1">
        <v>806</v>
      </c>
      <c r="D81" s="1"/>
      <c r="E81" s="1">
        <v>67764</v>
      </c>
      <c r="F81" s="1"/>
      <c r="G81" s="1">
        <f t="shared" si="2"/>
        <v>-66958</v>
      </c>
      <c r="J81" s="1"/>
    </row>
    <row r="82" spans="1:10" x14ac:dyDescent="0.35">
      <c r="A82" s="17" t="s">
        <v>129</v>
      </c>
      <c r="B82" s="10" t="s">
        <v>68</v>
      </c>
      <c r="C82" s="1">
        <v>44441</v>
      </c>
      <c r="D82" s="1"/>
      <c r="E82" s="1">
        <v>237298</v>
      </c>
      <c r="F82" s="1"/>
      <c r="G82" s="1">
        <f t="shared" si="2"/>
        <v>-192857</v>
      </c>
      <c r="J82" s="1"/>
    </row>
    <row r="83" spans="1:10" x14ac:dyDescent="0.35">
      <c r="A83" s="17" t="s">
        <v>129</v>
      </c>
      <c r="B83" s="10" t="s">
        <v>69</v>
      </c>
      <c r="C83" s="1">
        <v>90054</v>
      </c>
      <c r="D83" s="1"/>
      <c r="E83" s="1">
        <v>76125</v>
      </c>
      <c r="F83" s="1"/>
      <c r="G83" s="1">
        <f t="shared" si="2"/>
        <v>13929</v>
      </c>
      <c r="J83" s="1"/>
    </row>
    <row r="84" spans="1:10" x14ac:dyDescent="0.35">
      <c r="A84" s="17" t="s">
        <v>129</v>
      </c>
      <c r="B84" s="10" t="s">
        <v>70</v>
      </c>
      <c r="C84" s="1">
        <v>54773</v>
      </c>
      <c r="D84" s="1"/>
      <c r="E84" s="1">
        <v>773951</v>
      </c>
      <c r="F84" s="1"/>
      <c r="G84" s="1">
        <f t="shared" si="2"/>
        <v>-719178</v>
      </c>
      <c r="J84" s="1"/>
    </row>
    <row r="85" spans="1:10" x14ac:dyDescent="0.35">
      <c r="A85" s="17" t="s">
        <v>129</v>
      </c>
      <c r="B85" s="10" t="s">
        <v>71</v>
      </c>
      <c r="C85" s="1">
        <v>6560</v>
      </c>
      <c r="D85" s="1"/>
      <c r="E85" s="1">
        <v>68583</v>
      </c>
      <c r="F85" s="1"/>
      <c r="G85" s="1">
        <f t="shared" si="2"/>
        <v>-62023</v>
      </c>
      <c r="J85" s="1"/>
    </row>
    <row r="86" spans="1:10" x14ac:dyDescent="0.35">
      <c r="A86" s="17" t="s">
        <v>129</v>
      </c>
      <c r="B86" s="10" t="s">
        <v>72</v>
      </c>
      <c r="C86" s="1">
        <v>118954</v>
      </c>
      <c r="D86" s="1"/>
      <c r="E86" s="1">
        <v>419519</v>
      </c>
      <c r="F86" s="1"/>
      <c r="G86" s="1">
        <f t="shared" si="2"/>
        <v>-300565</v>
      </c>
      <c r="J86" s="1"/>
    </row>
    <row r="87" spans="1:10" x14ac:dyDescent="0.35">
      <c r="A87" s="17" t="s">
        <v>129</v>
      </c>
      <c r="B87" s="10" t="s">
        <v>73</v>
      </c>
      <c r="C87" s="1">
        <v>6684</v>
      </c>
      <c r="D87" s="1"/>
      <c r="E87" s="1">
        <v>104490</v>
      </c>
      <c r="F87" s="1"/>
      <c r="G87" s="1">
        <f t="shared" si="2"/>
        <v>-97806</v>
      </c>
      <c r="J87" s="1"/>
    </row>
    <row r="88" spans="1:10" x14ac:dyDescent="0.35">
      <c r="A88" s="17" t="s">
        <v>129</v>
      </c>
      <c r="B88" s="10" t="s">
        <v>74</v>
      </c>
      <c r="C88" s="1">
        <v>6854</v>
      </c>
      <c r="D88" s="1"/>
      <c r="E88" s="1">
        <v>5225</v>
      </c>
      <c r="F88" s="1"/>
      <c r="G88" s="1">
        <f t="shared" si="2"/>
        <v>1629</v>
      </c>
      <c r="J88" s="1"/>
    </row>
    <row r="89" spans="1:10" x14ac:dyDescent="0.35">
      <c r="A89" s="17" t="s">
        <v>129</v>
      </c>
      <c r="B89" s="10" t="s">
        <v>75</v>
      </c>
      <c r="C89" s="1">
        <v>254</v>
      </c>
      <c r="D89" s="1"/>
      <c r="E89" s="1">
        <v>2020</v>
      </c>
      <c r="F89" s="1"/>
      <c r="G89" s="1">
        <f t="shared" si="2"/>
        <v>-1766</v>
      </c>
      <c r="J89" s="1"/>
    </row>
    <row r="90" spans="1:10" x14ac:dyDescent="0.35">
      <c r="A90" s="17" t="s">
        <v>129</v>
      </c>
      <c r="B90" s="10" t="s">
        <v>76</v>
      </c>
      <c r="C90" s="1">
        <v>344</v>
      </c>
      <c r="D90" s="1"/>
      <c r="E90" s="1">
        <v>2430</v>
      </c>
      <c r="F90" s="1"/>
      <c r="G90" s="1">
        <f t="shared" si="2"/>
        <v>-2086</v>
      </c>
      <c r="J90" s="1"/>
    </row>
    <row r="91" spans="1:10" x14ac:dyDescent="0.35">
      <c r="A91" s="17" t="s">
        <v>129</v>
      </c>
      <c r="B91" s="10" t="s">
        <v>77</v>
      </c>
      <c r="C91" s="1">
        <v>0</v>
      </c>
      <c r="D91" s="1"/>
      <c r="E91" s="1">
        <v>1977</v>
      </c>
      <c r="F91" s="1"/>
      <c r="G91" s="1">
        <f t="shared" si="2"/>
        <v>-1977</v>
      </c>
      <c r="J91" s="1"/>
    </row>
    <row r="92" spans="1:10" x14ac:dyDescent="0.35">
      <c r="A92" s="17" t="s">
        <v>129</v>
      </c>
      <c r="B92" s="10" t="s">
        <v>78</v>
      </c>
      <c r="C92" s="1">
        <v>17891</v>
      </c>
      <c r="D92" s="1"/>
      <c r="E92" s="1">
        <v>7785</v>
      </c>
      <c r="F92" s="1"/>
      <c r="G92" s="1">
        <f t="shared" si="2"/>
        <v>10106</v>
      </c>
      <c r="J92" s="1"/>
    </row>
    <row r="93" spans="1:10" x14ac:dyDescent="0.35">
      <c r="A93" s="17" t="s">
        <v>129</v>
      </c>
      <c r="B93" s="10" t="s">
        <v>79</v>
      </c>
      <c r="C93" s="1">
        <v>0</v>
      </c>
      <c r="D93" s="1"/>
      <c r="E93" s="1">
        <v>19</v>
      </c>
      <c r="F93" s="1"/>
      <c r="G93" s="1">
        <f t="shared" si="2"/>
        <v>-19</v>
      </c>
      <c r="J93" s="1"/>
    </row>
    <row r="94" spans="1:10" x14ac:dyDescent="0.35">
      <c r="A94" s="17" t="s">
        <v>129</v>
      </c>
      <c r="B94" s="10" t="s">
        <v>80</v>
      </c>
      <c r="C94" s="1">
        <v>72414</v>
      </c>
      <c r="D94" s="1"/>
      <c r="E94" s="1">
        <v>53197</v>
      </c>
      <c r="F94" s="1"/>
      <c r="G94" s="1">
        <f t="shared" si="2"/>
        <v>19217</v>
      </c>
      <c r="J94" s="1"/>
    </row>
    <row r="95" spans="1:10" x14ac:dyDescent="0.35">
      <c r="A95" s="17" t="s">
        <v>129</v>
      </c>
      <c r="B95" s="10" t="s">
        <v>81</v>
      </c>
      <c r="C95" s="1">
        <v>15691</v>
      </c>
      <c r="D95" s="1"/>
      <c r="E95" s="1">
        <v>14901</v>
      </c>
      <c r="F95" s="1"/>
      <c r="G95" s="1">
        <f t="shared" si="2"/>
        <v>790</v>
      </c>
      <c r="J95" s="1"/>
    </row>
    <row r="96" spans="1:10" x14ac:dyDescent="0.35">
      <c r="A96" s="17" t="s">
        <v>129</v>
      </c>
      <c r="B96" s="10" t="s">
        <v>82</v>
      </c>
      <c r="C96" s="1">
        <v>6683</v>
      </c>
      <c r="D96" s="1"/>
      <c r="E96" s="1">
        <v>3067</v>
      </c>
      <c r="F96" s="1"/>
      <c r="G96" s="1">
        <f t="shared" si="2"/>
        <v>3616</v>
      </c>
      <c r="J96" s="1"/>
    </row>
    <row r="97" spans="1:10" x14ac:dyDescent="0.35">
      <c r="A97" s="17" t="s">
        <v>129</v>
      </c>
      <c r="B97" s="10" t="s">
        <v>148</v>
      </c>
      <c r="C97" s="1">
        <v>4117</v>
      </c>
      <c r="D97" s="1"/>
      <c r="E97" s="1">
        <v>4212</v>
      </c>
      <c r="F97" s="1"/>
      <c r="G97" s="1">
        <f t="shared" si="2"/>
        <v>-95</v>
      </c>
      <c r="J97" s="1"/>
    </row>
    <row r="98" spans="1:10" x14ac:dyDescent="0.35">
      <c r="A98" s="17" t="s">
        <v>129</v>
      </c>
      <c r="B98" s="10" t="s">
        <v>83</v>
      </c>
      <c r="C98" s="1">
        <v>285</v>
      </c>
      <c r="D98" s="1"/>
      <c r="E98" s="1">
        <v>135</v>
      </c>
      <c r="F98" s="1"/>
      <c r="G98" s="1">
        <f t="shared" si="2"/>
        <v>150</v>
      </c>
      <c r="J98" s="1"/>
    </row>
    <row r="99" spans="1:10" x14ac:dyDescent="0.35">
      <c r="A99" s="17" t="s">
        <v>129</v>
      </c>
      <c r="B99" s="10" t="s">
        <v>84</v>
      </c>
      <c r="C99" s="1">
        <v>825</v>
      </c>
      <c r="D99" s="1"/>
      <c r="E99" s="1">
        <v>8950</v>
      </c>
      <c r="F99" s="1"/>
      <c r="G99" s="1">
        <f t="shared" si="2"/>
        <v>-8125</v>
      </c>
      <c r="J99" s="1"/>
    </row>
    <row r="100" spans="1:10" x14ac:dyDescent="0.35">
      <c r="A100" s="17" t="s">
        <v>129</v>
      </c>
      <c r="B100" s="10" t="s">
        <v>149</v>
      </c>
      <c r="C100" s="1">
        <v>229864</v>
      </c>
      <c r="D100" s="1"/>
      <c r="E100" s="1">
        <v>1262199</v>
      </c>
      <c r="F100" s="1"/>
      <c r="G100" s="1">
        <f t="shared" si="2"/>
        <v>-1032335</v>
      </c>
      <c r="J100" s="1"/>
    </row>
    <row r="101" spans="1:10" x14ac:dyDescent="0.35">
      <c r="A101" s="17" t="s">
        <v>129</v>
      </c>
      <c r="B101" s="10" t="s">
        <v>85</v>
      </c>
      <c r="C101" s="1">
        <v>11026</v>
      </c>
      <c r="D101" s="1"/>
      <c r="E101" s="1">
        <v>3271</v>
      </c>
      <c r="F101" s="1"/>
      <c r="G101" s="1">
        <f t="shared" si="2"/>
        <v>7755</v>
      </c>
      <c r="J101" s="1"/>
    </row>
    <row r="102" spans="1:10" x14ac:dyDescent="0.35">
      <c r="A102" s="17" t="s">
        <v>130</v>
      </c>
      <c r="B102" s="10" t="s">
        <v>97</v>
      </c>
      <c r="C102" s="1">
        <v>3363</v>
      </c>
      <c r="D102" s="1"/>
      <c r="E102" s="1">
        <v>50743</v>
      </c>
      <c r="F102" s="1"/>
      <c r="G102" s="1">
        <f t="shared" si="2"/>
        <v>-47380</v>
      </c>
      <c r="J102" s="1"/>
    </row>
    <row r="103" spans="1:10" x14ac:dyDescent="0.35">
      <c r="A103" s="17" t="s">
        <v>130</v>
      </c>
      <c r="B103" s="10" t="s">
        <v>98</v>
      </c>
      <c r="C103" s="1">
        <v>1965</v>
      </c>
      <c r="D103" s="1"/>
      <c r="E103" s="1">
        <v>2985</v>
      </c>
      <c r="F103" s="1"/>
      <c r="G103" s="1">
        <f t="shared" si="2"/>
        <v>-1020</v>
      </c>
      <c r="J103" s="1"/>
    </row>
    <row r="104" spans="1:10" x14ac:dyDescent="0.35">
      <c r="A104" s="17" t="s">
        <v>130</v>
      </c>
      <c r="B104" s="10" t="s">
        <v>99</v>
      </c>
      <c r="C104" s="1">
        <v>250</v>
      </c>
      <c r="D104" s="1"/>
      <c r="E104" s="1">
        <v>250</v>
      </c>
      <c r="F104" s="1"/>
      <c r="G104" s="1">
        <f t="shared" si="2"/>
        <v>0</v>
      </c>
      <c r="J104" s="1"/>
    </row>
    <row r="105" spans="1:10" x14ac:dyDescent="0.35">
      <c r="A105" s="17" t="s">
        <v>130</v>
      </c>
      <c r="B105" s="10" t="s">
        <v>100</v>
      </c>
      <c r="C105" s="1">
        <v>8198</v>
      </c>
      <c r="D105" s="1"/>
      <c r="E105" s="1">
        <v>13328</v>
      </c>
      <c r="F105" s="1"/>
      <c r="G105" s="1">
        <f t="shared" si="2"/>
        <v>-5130</v>
      </c>
      <c r="J105" s="1"/>
    </row>
    <row r="106" spans="1:10" x14ac:dyDescent="0.35">
      <c r="A106" s="17" t="s">
        <v>130</v>
      </c>
      <c r="B106" s="10" t="s">
        <v>101</v>
      </c>
      <c r="C106" s="1">
        <v>337</v>
      </c>
      <c r="D106" s="1"/>
      <c r="E106" s="1">
        <v>28277</v>
      </c>
      <c r="F106" s="1"/>
      <c r="G106" s="1">
        <f t="shared" si="2"/>
        <v>-27940</v>
      </c>
      <c r="J106" s="1"/>
    </row>
    <row r="107" spans="1:10" x14ac:dyDescent="0.35">
      <c r="A107" s="17" t="s">
        <v>130</v>
      </c>
      <c r="B107" s="10" t="s">
        <v>102</v>
      </c>
      <c r="C107" s="1">
        <v>3371</v>
      </c>
      <c r="D107" s="1"/>
      <c r="E107" s="1">
        <v>7794</v>
      </c>
      <c r="F107" s="1"/>
      <c r="G107" s="1">
        <f t="shared" si="2"/>
        <v>-4423</v>
      </c>
      <c r="J107" s="1"/>
    </row>
    <row r="108" spans="1:10" x14ac:dyDescent="0.35">
      <c r="A108" s="17" t="s">
        <v>130</v>
      </c>
      <c r="B108" s="10" t="s">
        <v>150</v>
      </c>
      <c r="C108" s="1">
        <v>1495</v>
      </c>
      <c r="D108" s="1"/>
      <c r="E108" s="1">
        <v>9077</v>
      </c>
      <c r="F108" s="1"/>
      <c r="G108" s="1">
        <f t="shared" si="2"/>
        <v>-7582</v>
      </c>
      <c r="J108" s="1"/>
    </row>
    <row r="109" spans="1:10" x14ac:dyDescent="0.35">
      <c r="A109" s="17" t="s">
        <v>130</v>
      </c>
      <c r="B109" s="10" t="s">
        <v>103</v>
      </c>
      <c r="C109" s="1">
        <v>8243</v>
      </c>
      <c r="D109" s="1"/>
      <c r="E109" s="1">
        <v>11349</v>
      </c>
      <c r="F109" s="1"/>
      <c r="G109" s="1">
        <f t="shared" si="2"/>
        <v>-3106</v>
      </c>
      <c r="J109" s="1"/>
    </row>
    <row r="110" spans="1:10" x14ac:dyDescent="0.35">
      <c r="A110" s="17" t="s">
        <v>130</v>
      </c>
      <c r="B110" s="10" t="s">
        <v>104</v>
      </c>
      <c r="C110" s="1">
        <v>2269</v>
      </c>
      <c r="D110" s="1"/>
      <c r="E110" s="1">
        <v>5178</v>
      </c>
      <c r="F110" s="1"/>
      <c r="G110" s="1">
        <f t="shared" si="2"/>
        <v>-2909</v>
      </c>
      <c r="J110" s="1"/>
    </row>
    <row r="111" spans="1:10" x14ac:dyDescent="0.35">
      <c r="A111" s="17" t="s">
        <v>130</v>
      </c>
      <c r="B111" s="10" t="s">
        <v>105</v>
      </c>
      <c r="C111" s="1">
        <v>0</v>
      </c>
      <c r="D111" s="1"/>
      <c r="E111" s="1">
        <v>10193</v>
      </c>
      <c r="F111" s="1"/>
      <c r="G111" s="1">
        <f t="shared" si="2"/>
        <v>-10193</v>
      </c>
      <c r="J111" s="1"/>
    </row>
    <row r="112" spans="1:10" x14ac:dyDescent="0.35">
      <c r="A112" s="17" t="s">
        <v>130</v>
      </c>
      <c r="B112" s="10" t="s">
        <v>106</v>
      </c>
      <c r="C112" s="1">
        <v>682</v>
      </c>
      <c r="D112" s="1"/>
      <c r="E112" s="1">
        <v>2870</v>
      </c>
      <c r="F112" s="1"/>
      <c r="G112" s="1">
        <f t="shared" si="2"/>
        <v>-2188</v>
      </c>
      <c r="J112" s="1"/>
    </row>
    <row r="113" spans="1:10" x14ac:dyDescent="0.35">
      <c r="A113" s="17" t="s">
        <v>130</v>
      </c>
      <c r="B113" s="10" t="s">
        <v>107</v>
      </c>
      <c r="C113" s="1">
        <v>618</v>
      </c>
      <c r="D113" s="1"/>
      <c r="E113" s="1">
        <v>3485</v>
      </c>
      <c r="F113" s="1"/>
      <c r="G113" s="1">
        <f t="shared" si="2"/>
        <v>-2867</v>
      </c>
      <c r="J113" s="1"/>
    </row>
    <row r="114" spans="1:10" x14ac:dyDescent="0.35">
      <c r="A114" s="17" t="s">
        <v>130</v>
      </c>
      <c r="B114" s="10" t="s">
        <v>108</v>
      </c>
      <c r="C114" s="1">
        <v>10432</v>
      </c>
      <c r="D114" s="1"/>
      <c r="E114" s="1">
        <v>10428</v>
      </c>
      <c r="F114" s="1"/>
      <c r="G114" s="1">
        <f t="shared" si="2"/>
        <v>4</v>
      </c>
      <c r="J114" s="1"/>
    </row>
    <row r="115" spans="1:10" x14ac:dyDescent="0.35">
      <c r="A115" s="17" t="s">
        <v>131</v>
      </c>
      <c r="B115" s="10" t="s">
        <v>86</v>
      </c>
      <c r="C115" s="1">
        <v>25</v>
      </c>
      <c r="D115" s="1"/>
      <c r="E115" s="1">
        <v>160</v>
      </c>
      <c r="F115" s="1"/>
      <c r="G115" s="1">
        <f t="shared" si="2"/>
        <v>-135</v>
      </c>
      <c r="J115" s="1"/>
    </row>
    <row r="116" spans="1:10" x14ac:dyDescent="0.35">
      <c r="A116" s="17" t="s">
        <v>131</v>
      </c>
      <c r="B116" s="10" t="s">
        <v>87</v>
      </c>
      <c r="C116" s="1">
        <v>0</v>
      </c>
      <c r="D116" s="1"/>
      <c r="E116" s="1">
        <v>1086</v>
      </c>
      <c r="F116" s="1"/>
      <c r="G116" s="1">
        <f t="shared" si="2"/>
        <v>-1086</v>
      </c>
      <c r="J116" s="1"/>
    </row>
    <row r="117" spans="1:10" x14ac:dyDescent="0.35">
      <c r="A117" s="17" t="s">
        <v>131</v>
      </c>
      <c r="B117" s="10" t="s">
        <v>59</v>
      </c>
      <c r="C117" s="1">
        <v>132449</v>
      </c>
      <c r="D117" s="1"/>
      <c r="E117" s="1">
        <v>344265</v>
      </c>
      <c r="F117" s="1"/>
      <c r="G117" s="1">
        <f t="shared" si="2"/>
        <v>-211816</v>
      </c>
      <c r="J117" s="1"/>
    </row>
    <row r="118" spans="1:10" x14ac:dyDescent="0.35">
      <c r="A118" s="17" t="s">
        <v>131</v>
      </c>
      <c r="B118" s="10" t="s">
        <v>88</v>
      </c>
      <c r="C118" s="1">
        <v>1300</v>
      </c>
      <c r="D118" s="1"/>
      <c r="E118" s="1">
        <v>2868</v>
      </c>
      <c r="F118" s="1"/>
      <c r="G118" s="1">
        <f t="shared" si="2"/>
        <v>-1568</v>
      </c>
      <c r="J118" s="1"/>
    </row>
    <row r="119" spans="1:10" x14ac:dyDescent="0.35">
      <c r="A119" s="17" t="s">
        <v>131</v>
      </c>
      <c r="B119" s="10" t="s">
        <v>89</v>
      </c>
      <c r="C119" s="1">
        <v>0</v>
      </c>
      <c r="D119" s="1"/>
      <c r="E119" s="1">
        <v>0</v>
      </c>
      <c r="F119" s="1"/>
      <c r="G119" s="1">
        <f t="shared" si="2"/>
        <v>0</v>
      </c>
      <c r="J119" s="1"/>
    </row>
    <row r="120" spans="1:10" x14ac:dyDescent="0.35">
      <c r="A120" s="17" t="s">
        <v>131</v>
      </c>
      <c r="B120" s="10" t="s">
        <v>90</v>
      </c>
      <c r="C120" s="1">
        <v>126</v>
      </c>
      <c r="D120" s="1"/>
      <c r="E120" s="1">
        <v>90</v>
      </c>
      <c r="F120" s="1"/>
      <c r="G120" s="1">
        <f t="shared" si="2"/>
        <v>36</v>
      </c>
      <c r="J120" s="1"/>
    </row>
    <row r="121" spans="1:10" x14ac:dyDescent="0.35">
      <c r="A121" s="17" t="s">
        <v>131</v>
      </c>
      <c r="B121" s="10" t="s">
        <v>60</v>
      </c>
      <c r="C121" s="1">
        <v>4456</v>
      </c>
      <c r="D121" s="1"/>
      <c r="E121" s="1">
        <v>4750</v>
      </c>
      <c r="F121" s="1"/>
      <c r="G121" s="1">
        <f t="shared" si="2"/>
        <v>-294</v>
      </c>
      <c r="J121" s="1"/>
    </row>
    <row r="122" spans="1:10" x14ac:dyDescent="0.35">
      <c r="A122" s="17" t="s">
        <v>131</v>
      </c>
      <c r="B122" s="10" t="s">
        <v>152</v>
      </c>
      <c r="C122" s="1">
        <v>23612</v>
      </c>
      <c r="D122" s="1"/>
      <c r="E122" s="1">
        <v>22550</v>
      </c>
      <c r="F122" s="1"/>
      <c r="G122" s="1">
        <f t="shared" si="2"/>
        <v>1062</v>
      </c>
      <c r="J122" s="1"/>
    </row>
    <row r="123" spans="1:10" x14ac:dyDescent="0.35">
      <c r="A123" s="17" t="s">
        <v>131</v>
      </c>
      <c r="B123" s="10" t="s">
        <v>91</v>
      </c>
      <c r="C123" s="1">
        <v>0</v>
      </c>
      <c r="D123" s="1"/>
      <c r="E123" s="1">
        <v>1237</v>
      </c>
      <c r="F123" s="1"/>
      <c r="G123" s="1">
        <f t="shared" si="2"/>
        <v>-1237</v>
      </c>
      <c r="J123" s="1"/>
    </row>
    <row r="124" spans="1:10" x14ac:dyDescent="0.35">
      <c r="A124" s="17" t="s">
        <v>131</v>
      </c>
      <c r="B124" s="10" t="s">
        <v>61</v>
      </c>
      <c r="C124" s="1">
        <v>8</v>
      </c>
      <c r="D124" s="1"/>
      <c r="E124" s="1">
        <v>3178</v>
      </c>
      <c r="F124" s="1"/>
      <c r="G124" s="1">
        <f t="shared" si="2"/>
        <v>-3170</v>
      </c>
      <c r="J124" s="1"/>
    </row>
    <row r="125" spans="1:10" x14ac:dyDescent="0.35">
      <c r="A125" s="17" t="s">
        <v>131</v>
      </c>
      <c r="B125" s="10" t="s">
        <v>62</v>
      </c>
      <c r="C125" s="1">
        <v>0</v>
      </c>
      <c r="D125" s="1"/>
      <c r="E125" s="1">
        <v>1093</v>
      </c>
      <c r="F125" s="1"/>
      <c r="G125" s="1">
        <f t="shared" si="2"/>
        <v>-1093</v>
      </c>
      <c r="J125" s="1"/>
    </row>
    <row r="126" spans="1:10" x14ac:dyDescent="0.35">
      <c r="A126" s="17" t="s">
        <v>131</v>
      </c>
      <c r="B126" s="10" t="s">
        <v>63</v>
      </c>
      <c r="C126" s="1">
        <v>18244</v>
      </c>
      <c r="D126" s="1"/>
      <c r="E126" s="1">
        <v>75029</v>
      </c>
      <c r="F126" s="1"/>
      <c r="G126" s="1">
        <f t="shared" si="2"/>
        <v>-56785</v>
      </c>
      <c r="J126" s="1"/>
    </row>
    <row r="127" spans="1:10" x14ac:dyDescent="0.35">
      <c r="A127" s="17" t="s">
        <v>131</v>
      </c>
      <c r="B127" s="10" t="s">
        <v>92</v>
      </c>
      <c r="C127" s="1">
        <v>0</v>
      </c>
      <c r="D127" s="1"/>
      <c r="E127" s="1">
        <v>967</v>
      </c>
      <c r="F127" s="1"/>
      <c r="G127" s="1">
        <f t="shared" si="2"/>
        <v>-967</v>
      </c>
      <c r="J127" s="1"/>
    </row>
    <row r="128" spans="1:10" x14ac:dyDescent="0.35">
      <c r="A128" s="17" t="s">
        <v>131</v>
      </c>
      <c r="B128" s="10" t="s">
        <v>93</v>
      </c>
      <c r="C128" s="1">
        <v>0</v>
      </c>
      <c r="D128" s="1"/>
      <c r="E128" s="1">
        <v>458</v>
      </c>
      <c r="F128" s="1"/>
      <c r="G128" s="1">
        <f t="shared" si="2"/>
        <v>-458</v>
      </c>
      <c r="J128" s="1"/>
    </row>
    <row r="129" spans="1:10" x14ac:dyDescent="0.35">
      <c r="A129" s="17" t="s">
        <v>131</v>
      </c>
      <c r="B129" s="10" t="s">
        <v>132</v>
      </c>
      <c r="C129" s="1">
        <v>1</v>
      </c>
      <c r="D129" s="1"/>
      <c r="E129" s="1">
        <v>75</v>
      </c>
      <c r="F129" s="1"/>
      <c r="G129" s="1">
        <f t="shared" si="2"/>
        <v>-74</v>
      </c>
      <c r="J129" s="1"/>
    </row>
    <row r="130" spans="1:10" x14ac:dyDescent="0.35">
      <c r="A130" s="17" t="s">
        <v>131</v>
      </c>
      <c r="B130" s="10" t="s">
        <v>94</v>
      </c>
      <c r="C130" s="1">
        <v>915</v>
      </c>
      <c r="D130" s="1"/>
      <c r="E130" s="1">
        <v>915</v>
      </c>
      <c r="F130" s="1"/>
      <c r="G130" s="1">
        <f t="shared" si="2"/>
        <v>0</v>
      </c>
      <c r="J130" s="1"/>
    </row>
    <row r="131" spans="1:10" x14ac:dyDescent="0.35">
      <c r="A131" s="17" t="s">
        <v>131</v>
      </c>
      <c r="B131" s="10" t="s">
        <v>95</v>
      </c>
      <c r="C131" s="1">
        <v>64350</v>
      </c>
      <c r="D131" s="1"/>
      <c r="E131" s="1">
        <v>113510</v>
      </c>
      <c r="F131" s="1"/>
      <c r="G131" s="1">
        <f t="shared" si="2"/>
        <v>-49160</v>
      </c>
      <c r="J131" s="1"/>
    </row>
    <row r="132" spans="1:10" x14ac:dyDescent="0.35">
      <c r="A132" s="17" t="s">
        <v>131</v>
      </c>
      <c r="B132" s="10" t="s">
        <v>64</v>
      </c>
      <c r="C132" s="1">
        <v>20376</v>
      </c>
      <c r="D132" s="1"/>
      <c r="E132" s="1">
        <v>110291</v>
      </c>
      <c r="F132" s="1"/>
      <c r="G132" s="1">
        <f t="shared" si="2"/>
        <v>-89915</v>
      </c>
      <c r="J132" s="1"/>
    </row>
    <row r="133" spans="1:10" x14ac:dyDescent="0.35">
      <c r="A133" s="17" t="s">
        <v>131</v>
      </c>
      <c r="B133" s="10" t="s">
        <v>96</v>
      </c>
      <c r="C133" s="1">
        <v>240672</v>
      </c>
      <c r="D133" s="1"/>
      <c r="E133" s="1">
        <v>437868</v>
      </c>
      <c r="F133" s="1"/>
      <c r="G133" s="1">
        <f t="shared" si="2"/>
        <v>-197196</v>
      </c>
      <c r="J133" s="1"/>
    </row>
    <row r="134" spans="1:10" x14ac:dyDescent="0.35">
      <c r="A134" s="17" t="s">
        <v>131</v>
      </c>
      <c r="B134" s="10" t="s">
        <v>65</v>
      </c>
      <c r="C134" s="1">
        <v>8814</v>
      </c>
      <c r="D134" s="1"/>
      <c r="E134" s="1">
        <v>8474</v>
      </c>
      <c r="F134" s="1"/>
      <c r="G134" s="1">
        <f t="shared" ref="G134:G136" si="3">C134-E134</f>
        <v>340</v>
      </c>
      <c r="J134" s="1"/>
    </row>
    <row r="135" spans="1:10" x14ac:dyDescent="0.35">
      <c r="A135" s="17" t="s">
        <v>131</v>
      </c>
      <c r="B135" s="10" t="s">
        <v>66</v>
      </c>
      <c r="C135" s="1">
        <v>9097</v>
      </c>
      <c r="D135" s="1"/>
      <c r="E135" s="1">
        <v>123552</v>
      </c>
      <c r="F135" s="1"/>
      <c r="G135" s="1">
        <f t="shared" si="3"/>
        <v>-114455</v>
      </c>
      <c r="J135" s="1"/>
    </row>
    <row r="136" spans="1:10" x14ac:dyDescent="0.35">
      <c r="A136" s="17" t="s">
        <v>131</v>
      </c>
      <c r="B136" s="10" t="s">
        <v>67</v>
      </c>
      <c r="C136" s="1">
        <v>0</v>
      </c>
      <c r="D136" s="1"/>
      <c r="E136" s="1">
        <v>6368</v>
      </c>
      <c r="F136" s="1"/>
      <c r="G136" s="1">
        <f t="shared" si="3"/>
        <v>-6368</v>
      </c>
      <c r="J136" s="1"/>
    </row>
    <row r="137" spans="1:10" x14ac:dyDescent="0.35">
      <c r="B137" s="9" t="s">
        <v>135</v>
      </c>
      <c r="C137" s="4">
        <f>SUM(C5:C136)</f>
        <v>3906016</v>
      </c>
      <c r="D137" s="4"/>
      <c r="E137" s="4">
        <f>SUM(E5:E136)</f>
        <v>22823167</v>
      </c>
      <c r="F137" s="4"/>
      <c r="G137" s="4">
        <f>SUM(G5:G136)</f>
        <v>-18917151</v>
      </c>
      <c r="J137" s="1"/>
    </row>
    <row r="138" spans="1:10" x14ac:dyDescent="0.35">
      <c r="C138" s="1"/>
      <c r="D138" s="1"/>
      <c r="E138" s="1"/>
      <c r="F138" s="1"/>
      <c r="G138" s="1"/>
      <c r="J138" s="1"/>
    </row>
    <row r="139" spans="1:10" x14ac:dyDescent="0.35">
      <c r="B139" s="9" t="s">
        <v>110</v>
      </c>
      <c r="C139" s="4">
        <f>SUM(C3:C136)</f>
        <v>45095794</v>
      </c>
      <c r="D139" s="3"/>
      <c r="E139" s="4">
        <f>SUM(E3:E136)</f>
        <v>47003537</v>
      </c>
      <c r="F139" s="3"/>
      <c r="G139" s="4">
        <f>C139-E139</f>
        <v>-1907743</v>
      </c>
      <c r="J139" s="1"/>
    </row>
    <row r="140" spans="1:10" x14ac:dyDescent="0.35">
      <c r="J140" s="1"/>
    </row>
    <row r="141" spans="1:10" x14ac:dyDescent="0.35">
      <c r="B141" s="10" t="s">
        <v>111</v>
      </c>
      <c r="C141" s="1"/>
      <c r="G141" s="1">
        <v>958267.93935792823</v>
      </c>
      <c r="J141" s="1"/>
    </row>
    <row r="142" spans="1:10" x14ac:dyDescent="0.35">
      <c r="B142" s="10" t="s">
        <v>112</v>
      </c>
      <c r="G142" s="1">
        <v>814450.99528139387</v>
      </c>
      <c r="J142" s="1"/>
    </row>
    <row r="143" spans="1:10" x14ac:dyDescent="0.35">
      <c r="B143" s="11"/>
      <c r="C143" s="5"/>
      <c r="D143" s="5"/>
      <c r="E143" s="5"/>
      <c r="F143" s="5"/>
      <c r="G143" s="5"/>
      <c r="H143" s="5"/>
      <c r="J143" s="1"/>
    </row>
    <row r="144" spans="1:10" x14ac:dyDescent="0.35">
      <c r="B144" s="12" t="s">
        <v>113</v>
      </c>
      <c r="C144" s="5"/>
      <c r="D144" s="5"/>
      <c r="E144" s="5"/>
      <c r="F144" s="5"/>
      <c r="G144" s="6">
        <f>G139+G141+G142</f>
        <v>-135024.06536067789</v>
      </c>
      <c r="H144" s="5"/>
      <c r="J144" s="1"/>
    </row>
    <row r="145" spans="1:10" x14ac:dyDescent="0.35">
      <c r="B145" s="11"/>
      <c r="C145" s="5"/>
      <c r="D145" s="5"/>
      <c r="E145" s="5"/>
      <c r="F145" s="5"/>
      <c r="G145" s="5"/>
      <c r="H145" s="5"/>
      <c r="J145" s="1"/>
    </row>
    <row r="146" spans="1:10" x14ac:dyDescent="0.35">
      <c r="B146" s="7" t="s">
        <v>114</v>
      </c>
      <c r="C146" s="5"/>
      <c r="D146" s="5"/>
      <c r="E146" s="5"/>
      <c r="F146" s="5"/>
      <c r="G146" s="8">
        <v>134813</v>
      </c>
      <c r="H146" s="5"/>
      <c r="J146" s="1"/>
    </row>
    <row r="147" spans="1:10" x14ac:dyDescent="0.35">
      <c r="B147" s="11"/>
      <c r="C147" s="5"/>
      <c r="D147" s="5"/>
      <c r="E147" s="5"/>
      <c r="F147" s="5"/>
      <c r="G147" s="5"/>
      <c r="H147" s="5"/>
      <c r="J147" s="1"/>
    </row>
    <row r="148" spans="1:10" x14ac:dyDescent="0.35">
      <c r="B148" s="12" t="s">
        <v>115</v>
      </c>
      <c r="C148" s="5"/>
      <c r="D148" s="5"/>
      <c r="E148" s="5"/>
      <c r="F148" s="5"/>
      <c r="G148" s="6">
        <f>G144+SUM(G146:G146)</f>
        <v>-211.0653606778942</v>
      </c>
      <c r="H148" s="5"/>
      <c r="J148" s="1"/>
    </row>
    <row r="149" spans="1:10" x14ac:dyDescent="0.35">
      <c r="B149" s="11"/>
      <c r="C149" s="5"/>
      <c r="D149" s="5"/>
      <c r="E149" s="5"/>
      <c r="F149" s="5"/>
      <c r="G149" s="5"/>
      <c r="H149" s="5"/>
      <c r="J149" s="1"/>
    </row>
    <row r="150" spans="1:10" x14ac:dyDescent="0.35">
      <c r="A150" s="22" t="s">
        <v>198</v>
      </c>
      <c r="B150" s="23"/>
      <c r="C150" s="5"/>
      <c r="D150" s="5"/>
      <c r="E150" s="5"/>
      <c r="F150" s="5"/>
      <c r="G150" s="5"/>
      <c r="H150" s="5"/>
      <c r="J150" s="1"/>
    </row>
    <row r="151" spans="1:10" x14ac:dyDescent="0.35">
      <c r="A151" s="22" t="s">
        <v>201</v>
      </c>
      <c r="B151" s="24"/>
      <c r="J151" s="1"/>
    </row>
  </sheetData>
  <sortState xmlns:xlrd2="http://schemas.microsoft.com/office/spreadsheetml/2017/richdata2" ref="A5:H142">
    <sortCondition ref="A5:A142"/>
    <sortCondition ref="B5:B142"/>
  </sortState>
  <hyperlinks>
    <hyperlink ref="B67" r:id="rId1" display="http://begrotingdigitaal.fenb.be/Klikmodel/Instelling/InstellingDetail/284?jaarron=16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F459-3AC5-4413-AEBD-4D4231030DBF}">
  <dimension ref="A1:K153"/>
  <sheetViews>
    <sheetView topLeftCell="B132" zoomScale="85" zoomScaleNormal="85" workbookViewId="0">
      <selection activeCell="B155" sqref="B155"/>
    </sheetView>
  </sheetViews>
  <sheetFormatPr defaultRowHeight="14.5" x14ac:dyDescent="0.35"/>
  <cols>
    <col min="2" max="2" width="108.54296875" bestFit="1" customWidth="1"/>
    <col min="3" max="3" width="14" bestFit="1" customWidth="1"/>
    <col min="5" max="5" width="11" bestFit="1" customWidth="1"/>
    <col min="7" max="7" width="11.36328125" bestFit="1" customWidth="1"/>
  </cols>
  <sheetData>
    <row r="1" spans="1:11" x14ac:dyDescent="0.35">
      <c r="A1" s="3"/>
      <c r="B1" s="3" t="s">
        <v>208</v>
      </c>
    </row>
    <row r="2" spans="1:11" x14ac:dyDescent="0.35">
      <c r="C2" t="s">
        <v>0</v>
      </c>
      <c r="E2" t="s">
        <v>1</v>
      </c>
      <c r="G2" t="s">
        <v>109</v>
      </c>
    </row>
    <row r="3" spans="1:11" x14ac:dyDescent="0.35">
      <c r="B3" s="3" t="s">
        <v>116</v>
      </c>
      <c r="C3" s="4">
        <v>38959771</v>
      </c>
      <c r="D3" s="1"/>
      <c r="E3" s="4">
        <v>29046404</v>
      </c>
      <c r="F3" s="1"/>
      <c r="G3" s="4">
        <f>C3-E3</f>
        <v>9913367</v>
      </c>
    </row>
    <row r="4" spans="1:11" x14ac:dyDescent="0.35">
      <c r="B4" s="3"/>
      <c r="C4" s="4"/>
      <c r="D4" s="1"/>
      <c r="E4" s="4"/>
      <c r="F4" s="1"/>
      <c r="G4" s="4"/>
    </row>
    <row r="5" spans="1:11" x14ac:dyDescent="0.35">
      <c r="A5" s="3" t="s">
        <v>120</v>
      </c>
      <c r="B5" s="3"/>
      <c r="C5" s="4"/>
      <c r="D5" s="1"/>
      <c r="E5" s="4"/>
      <c r="F5" s="1"/>
      <c r="G5" s="4"/>
    </row>
    <row r="6" spans="1:11" x14ac:dyDescent="0.35">
      <c r="A6" t="s">
        <v>209</v>
      </c>
      <c r="B6" t="s">
        <v>210</v>
      </c>
      <c r="C6" s="1">
        <v>4988</v>
      </c>
      <c r="E6" s="1">
        <v>1222</v>
      </c>
      <c r="G6" s="1">
        <f>C6-E6</f>
        <v>3766</v>
      </c>
      <c r="K6" s="1"/>
    </row>
    <row r="7" spans="1:11" x14ac:dyDescent="0.35">
      <c r="A7" t="s">
        <v>209</v>
      </c>
      <c r="B7" t="s">
        <v>211</v>
      </c>
      <c r="C7" s="1">
        <v>0</v>
      </c>
      <c r="E7" s="1">
        <v>87979</v>
      </c>
      <c r="G7" s="1">
        <f t="shared" ref="G7:G70" si="0">C7-E7</f>
        <v>-87979</v>
      </c>
      <c r="K7" s="1"/>
    </row>
    <row r="8" spans="1:11" x14ac:dyDescent="0.35">
      <c r="A8" t="s">
        <v>212</v>
      </c>
      <c r="B8" t="s">
        <v>213</v>
      </c>
      <c r="C8" s="1">
        <v>20</v>
      </c>
      <c r="E8" s="1">
        <v>0</v>
      </c>
      <c r="G8" s="1">
        <f t="shared" si="0"/>
        <v>20</v>
      </c>
      <c r="K8" s="1"/>
    </row>
    <row r="9" spans="1:11" x14ac:dyDescent="0.35">
      <c r="A9" t="s">
        <v>212</v>
      </c>
      <c r="B9" t="s">
        <v>214</v>
      </c>
      <c r="C9" s="1">
        <v>3719</v>
      </c>
      <c r="E9" s="1">
        <v>81756</v>
      </c>
      <c r="G9" s="1">
        <f t="shared" si="0"/>
        <v>-78037</v>
      </c>
      <c r="K9" s="1"/>
    </row>
    <row r="10" spans="1:11" x14ac:dyDescent="0.35">
      <c r="A10" t="s">
        <v>212</v>
      </c>
      <c r="B10" t="s">
        <v>215</v>
      </c>
      <c r="C10" s="1">
        <v>4763</v>
      </c>
      <c r="E10" s="1">
        <v>67040</v>
      </c>
      <c r="G10" s="1">
        <f t="shared" si="0"/>
        <v>-62277</v>
      </c>
      <c r="K10" s="1"/>
    </row>
    <row r="11" spans="1:11" x14ac:dyDescent="0.35">
      <c r="A11" t="s">
        <v>212</v>
      </c>
      <c r="B11" t="s">
        <v>216</v>
      </c>
      <c r="C11" s="1">
        <v>14440</v>
      </c>
      <c r="E11" s="1">
        <v>14969</v>
      </c>
      <c r="G11" s="1">
        <f t="shared" si="0"/>
        <v>-529</v>
      </c>
      <c r="K11" s="1"/>
    </row>
    <row r="12" spans="1:11" x14ac:dyDescent="0.35">
      <c r="A12" t="s">
        <v>212</v>
      </c>
      <c r="B12" t="s">
        <v>217</v>
      </c>
      <c r="C12" s="1">
        <v>0</v>
      </c>
      <c r="E12" s="1">
        <v>0</v>
      </c>
      <c r="G12" s="1">
        <f t="shared" si="0"/>
        <v>0</v>
      </c>
      <c r="K12" s="1"/>
    </row>
    <row r="13" spans="1:11" x14ac:dyDescent="0.35">
      <c r="A13" t="s">
        <v>218</v>
      </c>
      <c r="B13" t="s">
        <v>219</v>
      </c>
      <c r="C13" s="1">
        <v>2978</v>
      </c>
      <c r="E13" s="1">
        <v>29412</v>
      </c>
      <c r="G13" s="1">
        <f t="shared" si="0"/>
        <v>-26434</v>
      </c>
      <c r="K13" s="1"/>
    </row>
    <row r="14" spans="1:11" x14ac:dyDescent="0.35">
      <c r="A14" t="s">
        <v>218</v>
      </c>
      <c r="B14" t="s">
        <v>220</v>
      </c>
      <c r="C14" s="1">
        <v>0</v>
      </c>
      <c r="E14" s="1">
        <v>0</v>
      </c>
      <c r="G14" s="1">
        <f t="shared" si="0"/>
        <v>0</v>
      </c>
      <c r="K14" s="1"/>
    </row>
    <row r="15" spans="1:11" x14ac:dyDescent="0.35">
      <c r="A15" t="s">
        <v>218</v>
      </c>
      <c r="B15" t="s">
        <v>221</v>
      </c>
      <c r="C15" s="1">
        <v>0</v>
      </c>
      <c r="E15" s="1">
        <v>0</v>
      </c>
      <c r="G15" s="1">
        <f t="shared" si="0"/>
        <v>0</v>
      </c>
      <c r="K15" s="1"/>
    </row>
    <row r="16" spans="1:11" x14ac:dyDescent="0.35">
      <c r="A16" t="s">
        <v>218</v>
      </c>
      <c r="B16" t="s">
        <v>222</v>
      </c>
      <c r="C16" s="1">
        <v>2226</v>
      </c>
      <c r="E16" s="1">
        <v>4617</v>
      </c>
      <c r="G16" s="1">
        <f t="shared" si="0"/>
        <v>-2391</v>
      </c>
      <c r="K16" s="1"/>
    </row>
    <row r="17" spans="1:11" x14ac:dyDescent="0.35">
      <c r="A17" t="s">
        <v>218</v>
      </c>
      <c r="B17" t="s">
        <v>223</v>
      </c>
      <c r="C17" s="1">
        <v>0</v>
      </c>
      <c r="E17" s="1">
        <v>1111</v>
      </c>
      <c r="G17" s="1">
        <f t="shared" si="0"/>
        <v>-1111</v>
      </c>
      <c r="K17" s="1"/>
    </row>
    <row r="18" spans="1:11" x14ac:dyDescent="0.35">
      <c r="A18" t="s">
        <v>218</v>
      </c>
      <c r="B18" t="s">
        <v>224</v>
      </c>
      <c r="C18" s="1">
        <v>1699</v>
      </c>
      <c r="E18" s="1">
        <v>7997</v>
      </c>
      <c r="G18" s="1">
        <f t="shared" si="0"/>
        <v>-6298</v>
      </c>
      <c r="K18" s="1"/>
    </row>
    <row r="19" spans="1:11" x14ac:dyDescent="0.35">
      <c r="A19" t="s">
        <v>218</v>
      </c>
      <c r="B19" t="s">
        <v>225</v>
      </c>
      <c r="C19" s="1">
        <v>39110</v>
      </c>
      <c r="E19" s="1">
        <v>176625</v>
      </c>
      <c r="G19" s="1">
        <f t="shared" si="0"/>
        <v>-137515</v>
      </c>
      <c r="K19" s="1"/>
    </row>
    <row r="20" spans="1:11" x14ac:dyDescent="0.35">
      <c r="A20" t="s">
        <v>218</v>
      </c>
      <c r="B20" t="s">
        <v>226</v>
      </c>
      <c r="C20" s="1">
        <v>3750</v>
      </c>
      <c r="E20" s="1">
        <v>7336</v>
      </c>
      <c r="G20" s="1">
        <f t="shared" si="0"/>
        <v>-3586</v>
      </c>
      <c r="K20" s="1"/>
    </row>
    <row r="21" spans="1:11" x14ac:dyDescent="0.35">
      <c r="A21" t="s">
        <v>218</v>
      </c>
      <c r="B21" t="s">
        <v>227</v>
      </c>
      <c r="C21" s="1">
        <v>7570</v>
      </c>
      <c r="E21" s="1">
        <v>648638</v>
      </c>
      <c r="G21" s="1">
        <f t="shared" si="0"/>
        <v>-641068</v>
      </c>
      <c r="K21" s="1"/>
    </row>
    <row r="22" spans="1:11" x14ac:dyDescent="0.35">
      <c r="A22" t="s">
        <v>218</v>
      </c>
      <c r="B22" t="s">
        <v>228</v>
      </c>
      <c r="C22" s="1">
        <v>0</v>
      </c>
      <c r="E22" s="1">
        <v>0</v>
      </c>
      <c r="G22" s="1">
        <f t="shared" si="0"/>
        <v>0</v>
      </c>
      <c r="K22" s="1"/>
    </row>
    <row r="23" spans="1:11" x14ac:dyDescent="0.35">
      <c r="A23" t="s">
        <v>218</v>
      </c>
      <c r="B23" t="s">
        <v>229</v>
      </c>
      <c r="C23" s="1">
        <v>0</v>
      </c>
      <c r="E23" s="1">
        <v>0</v>
      </c>
      <c r="G23" s="1">
        <f t="shared" si="0"/>
        <v>0</v>
      </c>
      <c r="K23" s="1"/>
    </row>
    <row r="24" spans="1:11" x14ac:dyDescent="0.35">
      <c r="A24" t="s">
        <v>218</v>
      </c>
      <c r="B24" t="s">
        <v>230</v>
      </c>
      <c r="C24" s="1">
        <v>0</v>
      </c>
      <c r="E24" s="1">
        <v>0</v>
      </c>
      <c r="G24" s="1">
        <f t="shared" si="0"/>
        <v>0</v>
      </c>
      <c r="K24" s="1"/>
    </row>
    <row r="25" spans="1:11" x14ac:dyDescent="0.35">
      <c r="A25" t="s">
        <v>218</v>
      </c>
      <c r="B25" t="s">
        <v>231</v>
      </c>
      <c r="C25" s="1">
        <v>16252</v>
      </c>
      <c r="E25" s="1">
        <v>27234</v>
      </c>
      <c r="G25" s="1">
        <f t="shared" si="0"/>
        <v>-10982</v>
      </c>
      <c r="K25" s="1"/>
    </row>
    <row r="26" spans="1:11" x14ac:dyDescent="0.35">
      <c r="A26" t="s">
        <v>218</v>
      </c>
      <c r="B26" t="s">
        <v>232</v>
      </c>
      <c r="C26" s="1">
        <v>0</v>
      </c>
      <c r="E26" s="1">
        <v>0</v>
      </c>
      <c r="G26" s="1">
        <f t="shared" si="0"/>
        <v>0</v>
      </c>
      <c r="K26" s="1"/>
    </row>
    <row r="27" spans="1:11" x14ac:dyDescent="0.35">
      <c r="A27" t="s">
        <v>218</v>
      </c>
      <c r="B27" t="s">
        <v>233</v>
      </c>
      <c r="C27" s="1">
        <v>63401</v>
      </c>
      <c r="E27" s="1">
        <v>42836</v>
      </c>
      <c r="G27" s="1">
        <f t="shared" si="0"/>
        <v>20565</v>
      </c>
      <c r="K27" s="1"/>
    </row>
    <row r="28" spans="1:11" x14ac:dyDescent="0.35">
      <c r="A28" t="s">
        <v>218</v>
      </c>
      <c r="B28" t="s">
        <v>234</v>
      </c>
      <c r="C28" s="1">
        <v>3</v>
      </c>
      <c r="E28" s="1">
        <v>100</v>
      </c>
      <c r="G28" s="1">
        <f t="shared" si="0"/>
        <v>-97</v>
      </c>
      <c r="K28" s="1"/>
    </row>
    <row r="29" spans="1:11" x14ac:dyDescent="0.35">
      <c r="A29" t="s">
        <v>218</v>
      </c>
      <c r="B29" t="s">
        <v>235</v>
      </c>
      <c r="C29" s="1">
        <v>0</v>
      </c>
      <c r="E29" s="1">
        <v>0</v>
      </c>
      <c r="G29" s="1">
        <f t="shared" si="0"/>
        <v>0</v>
      </c>
      <c r="K29" s="1"/>
    </row>
    <row r="30" spans="1:11" x14ac:dyDescent="0.35">
      <c r="A30" t="s">
        <v>218</v>
      </c>
      <c r="B30" t="s">
        <v>236</v>
      </c>
      <c r="C30" s="1">
        <v>51556</v>
      </c>
      <c r="E30" s="1">
        <v>120205</v>
      </c>
      <c r="G30" s="1">
        <f t="shared" si="0"/>
        <v>-68649</v>
      </c>
      <c r="K30" s="1"/>
    </row>
    <row r="31" spans="1:11" x14ac:dyDescent="0.35">
      <c r="A31" t="s">
        <v>218</v>
      </c>
      <c r="B31" t="s">
        <v>237</v>
      </c>
      <c r="C31" s="1">
        <v>2347</v>
      </c>
      <c r="E31" s="1">
        <v>11185</v>
      </c>
      <c r="G31" s="1">
        <f t="shared" si="0"/>
        <v>-8838</v>
      </c>
      <c r="K31" s="1"/>
    </row>
    <row r="32" spans="1:11" x14ac:dyDescent="0.35">
      <c r="A32" t="s">
        <v>218</v>
      </c>
      <c r="B32" t="s">
        <v>238</v>
      </c>
      <c r="C32" s="1">
        <v>80742</v>
      </c>
      <c r="E32" s="1">
        <v>139257</v>
      </c>
      <c r="G32" s="1">
        <f t="shared" si="0"/>
        <v>-58515</v>
      </c>
      <c r="K32" s="1"/>
    </row>
    <row r="33" spans="1:11" x14ac:dyDescent="0.35">
      <c r="A33" t="s">
        <v>218</v>
      </c>
      <c r="B33" t="s">
        <v>239</v>
      </c>
      <c r="C33" s="1">
        <v>0</v>
      </c>
      <c r="E33" s="1">
        <v>0</v>
      </c>
      <c r="G33" s="1">
        <f t="shared" si="0"/>
        <v>0</v>
      </c>
      <c r="K33" s="1"/>
    </row>
    <row r="34" spans="1:11" x14ac:dyDescent="0.35">
      <c r="A34" t="s">
        <v>218</v>
      </c>
      <c r="B34" t="s">
        <v>240</v>
      </c>
      <c r="C34" s="1">
        <v>5910</v>
      </c>
      <c r="E34" s="1">
        <v>10022</v>
      </c>
      <c r="G34" s="1">
        <f t="shared" si="0"/>
        <v>-4112</v>
      </c>
      <c r="K34" s="1"/>
    </row>
    <row r="35" spans="1:11" x14ac:dyDescent="0.35">
      <c r="A35" t="s">
        <v>241</v>
      </c>
      <c r="B35" t="s">
        <v>242</v>
      </c>
      <c r="C35" s="1">
        <v>8854</v>
      </c>
      <c r="E35" s="1">
        <v>333842</v>
      </c>
      <c r="G35" s="1">
        <f t="shared" si="0"/>
        <v>-324988</v>
      </c>
      <c r="K35" s="1"/>
    </row>
    <row r="36" spans="1:11" x14ac:dyDescent="0.35">
      <c r="A36" t="s">
        <v>241</v>
      </c>
      <c r="B36" t="s">
        <v>243</v>
      </c>
      <c r="C36" s="1">
        <v>106686</v>
      </c>
      <c r="E36" s="1">
        <v>132749</v>
      </c>
      <c r="G36" s="1">
        <f t="shared" si="0"/>
        <v>-26063</v>
      </c>
      <c r="K36" s="1"/>
    </row>
    <row r="37" spans="1:11" x14ac:dyDescent="0.35">
      <c r="A37" t="s">
        <v>241</v>
      </c>
      <c r="B37" t="s">
        <v>244</v>
      </c>
      <c r="C37" s="1">
        <v>25062</v>
      </c>
      <c r="E37" s="1">
        <v>133591</v>
      </c>
      <c r="G37" s="1">
        <f t="shared" si="0"/>
        <v>-108529</v>
      </c>
      <c r="K37" s="1"/>
    </row>
    <row r="38" spans="1:11" x14ac:dyDescent="0.35">
      <c r="A38" t="s">
        <v>241</v>
      </c>
      <c r="B38" t="s">
        <v>245</v>
      </c>
      <c r="C38" s="1">
        <v>0</v>
      </c>
      <c r="E38" s="1">
        <v>0</v>
      </c>
      <c r="G38" s="1">
        <f t="shared" si="0"/>
        <v>0</v>
      </c>
      <c r="K38" s="1"/>
    </row>
    <row r="39" spans="1:11" x14ac:dyDescent="0.35">
      <c r="A39" t="s">
        <v>241</v>
      </c>
      <c r="B39" t="s">
        <v>246</v>
      </c>
      <c r="C39" s="1">
        <v>2921</v>
      </c>
      <c r="E39" s="1">
        <v>7611</v>
      </c>
      <c r="G39" s="1">
        <f t="shared" si="0"/>
        <v>-4690</v>
      </c>
      <c r="K39" s="1"/>
    </row>
    <row r="40" spans="1:11" x14ac:dyDescent="0.35">
      <c r="A40" t="s">
        <v>241</v>
      </c>
      <c r="B40" t="s">
        <v>247</v>
      </c>
      <c r="C40" s="1">
        <v>7075</v>
      </c>
      <c r="E40" s="1">
        <v>4489</v>
      </c>
      <c r="G40" s="1">
        <f t="shared" si="0"/>
        <v>2586</v>
      </c>
      <c r="K40" s="1"/>
    </row>
    <row r="41" spans="1:11" x14ac:dyDescent="0.35">
      <c r="A41" t="s">
        <v>241</v>
      </c>
      <c r="B41" t="s">
        <v>248</v>
      </c>
      <c r="C41" s="1">
        <v>0</v>
      </c>
      <c r="E41" s="1">
        <v>0</v>
      </c>
      <c r="G41" s="1">
        <f t="shared" si="0"/>
        <v>0</v>
      </c>
      <c r="K41" s="1"/>
    </row>
    <row r="42" spans="1:11" x14ac:dyDescent="0.35">
      <c r="A42" t="s">
        <v>241</v>
      </c>
      <c r="B42" t="s">
        <v>249</v>
      </c>
      <c r="C42" s="1">
        <v>1149149</v>
      </c>
      <c r="E42" s="1">
        <v>3916450</v>
      </c>
      <c r="G42" s="1">
        <f t="shared" si="0"/>
        <v>-2767301</v>
      </c>
      <c r="K42" s="1"/>
    </row>
    <row r="43" spans="1:11" x14ac:dyDescent="0.35">
      <c r="A43" t="s">
        <v>241</v>
      </c>
      <c r="B43" t="s">
        <v>250</v>
      </c>
      <c r="C43" s="1">
        <v>0</v>
      </c>
      <c r="E43" s="1">
        <v>0</v>
      </c>
      <c r="G43" s="1">
        <f t="shared" si="0"/>
        <v>0</v>
      </c>
      <c r="K43" s="1"/>
    </row>
    <row r="44" spans="1:11" x14ac:dyDescent="0.35">
      <c r="A44" t="s">
        <v>241</v>
      </c>
      <c r="B44" t="s">
        <v>251</v>
      </c>
      <c r="C44" s="1">
        <v>34767</v>
      </c>
      <c r="E44" s="1">
        <v>4206</v>
      </c>
      <c r="G44" s="1">
        <f t="shared" si="0"/>
        <v>30561</v>
      </c>
      <c r="K44" s="1"/>
    </row>
    <row r="45" spans="1:11" x14ac:dyDescent="0.35">
      <c r="A45" t="s">
        <v>241</v>
      </c>
      <c r="B45" t="s">
        <v>252</v>
      </c>
      <c r="C45" s="1">
        <v>108</v>
      </c>
      <c r="E45" s="1">
        <v>2632</v>
      </c>
      <c r="G45" s="1">
        <f t="shared" si="0"/>
        <v>-2524</v>
      </c>
      <c r="K45" s="1"/>
    </row>
    <row r="46" spans="1:11" x14ac:dyDescent="0.35">
      <c r="A46" t="s">
        <v>253</v>
      </c>
      <c r="B46" t="s">
        <v>254</v>
      </c>
      <c r="C46" s="1">
        <v>276542</v>
      </c>
      <c r="E46" s="1">
        <v>3019510</v>
      </c>
      <c r="G46" s="1">
        <f t="shared" si="0"/>
        <v>-2742968</v>
      </c>
      <c r="K46" s="1"/>
    </row>
    <row r="47" spans="1:11" x14ac:dyDescent="0.35">
      <c r="A47" t="s">
        <v>253</v>
      </c>
      <c r="B47" t="s">
        <v>169</v>
      </c>
      <c r="C47" s="1">
        <v>0</v>
      </c>
      <c r="E47" s="1">
        <v>0</v>
      </c>
      <c r="G47" s="1">
        <f t="shared" si="0"/>
        <v>0</v>
      </c>
      <c r="K47" s="1"/>
    </row>
    <row r="48" spans="1:11" x14ac:dyDescent="0.35">
      <c r="A48" t="s">
        <v>253</v>
      </c>
      <c r="B48" t="s">
        <v>255</v>
      </c>
      <c r="C48" s="1">
        <v>34</v>
      </c>
      <c r="E48" s="1">
        <v>448</v>
      </c>
      <c r="G48" s="1">
        <f t="shared" si="0"/>
        <v>-414</v>
      </c>
      <c r="K48" s="1"/>
    </row>
    <row r="49" spans="1:11" x14ac:dyDescent="0.35">
      <c r="A49" t="s">
        <v>253</v>
      </c>
      <c r="B49" t="s">
        <v>256</v>
      </c>
      <c r="C49" s="1">
        <v>263</v>
      </c>
      <c r="E49" s="1">
        <v>220</v>
      </c>
      <c r="G49" s="1">
        <f t="shared" si="0"/>
        <v>43</v>
      </c>
      <c r="K49" s="1"/>
    </row>
    <row r="50" spans="1:11" x14ac:dyDescent="0.35">
      <c r="A50" t="s">
        <v>253</v>
      </c>
      <c r="B50" t="s">
        <v>257</v>
      </c>
      <c r="C50" s="1">
        <v>229001</v>
      </c>
      <c r="E50" s="1">
        <v>4565636</v>
      </c>
      <c r="G50" s="1">
        <f t="shared" si="0"/>
        <v>-4336635</v>
      </c>
      <c r="K50" s="1"/>
    </row>
    <row r="51" spans="1:11" x14ac:dyDescent="0.35">
      <c r="A51" t="s">
        <v>253</v>
      </c>
      <c r="B51" t="s">
        <v>258</v>
      </c>
      <c r="C51" s="1">
        <v>9378</v>
      </c>
      <c r="E51" s="1">
        <v>1058499</v>
      </c>
      <c r="G51" s="1">
        <f t="shared" si="0"/>
        <v>-1049121</v>
      </c>
      <c r="K51" s="1"/>
    </row>
    <row r="52" spans="1:11" x14ac:dyDescent="0.35">
      <c r="A52" t="s">
        <v>253</v>
      </c>
      <c r="B52" t="s">
        <v>259</v>
      </c>
      <c r="C52" s="1">
        <v>13953</v>
      </c>
      <c r="E52" s="1">
        <v>1794803</v>
      </c>
      <c r="G52" s="1">
        <f t="shared" si="0"/>
        <v>-1780850</v>
      </c>
      <c r="K52" s="1"/>
    </row>
    <row r="53" spans="1:11" x14ac:dyDescent="0.35">
      <c r="A53" t="s">
        <v>253</v>
      </c>
      <c r="B53" t="s">
        <v>260</v>
      </c>
      <c r="C53" s="1">
        <v>0</v>
      </c>
      <c r="E53" s="1">
        <v>95</v>
      </c>
      <c r="G53" s="1">
        <f t="shared" si="0"/>
        <v>-95</v>
      </c>
      <c r="K53" s="1"/>
    </row>
    <row r="54" spans="1:11" x14ac:dyDescent="0.35">
      <c r="A54" t="s">
        <v>253</v>
      </c>
      <c r="B54" t="s">
        <v>261</v>
      </c>
      <c r="C54" s="1">
        <v>360</v>
      </c>
      <c r="E54" s="1">
        <v>434245</v>
      </c>
      <c r="G54" s="1">
        <f t="shared" si="0"/>
        <v>-433885</v>
      </c>
      <c r="K54" s="1"/>
    </row>
    <row r="55" spans="1:11" x14ac:dyDescent="0.35">
      <c r="A55" t="s">
        <v>253</v>
      </c>
      <c r="B55" t="s">
        <v>262</v>
      </c>
      <c r="C55" s="1">
        <v>0</v>
      </c>
      <c r="E55" s="1">
        <v>0</v>
      </c>
      <c r="G55" s="1">
        <f t="shared" si="0"/>
        <v>0</v>
      </c>
      <c r="K55" s="1"/>
    </row>
    <row r="56" spans="1:11" x14ac:dyDescent="0.35">
      <c r="A56" t="s">
        <v>263</v>
      </c>
      <c r="B56" t="s">
        <v>264</v>
      </c>
      <c r="C56" s="1">
        <v>0</v>
      </c>
      <c r="E56" s="1">
        <v>0</v>
      </c>
      <c r="G56" s="1">
        <f t="shared" si="0"/>
        <v>0</v>
      </c>
      <c r="K56" s="1"/>
    </row>
    <row r="57" spans="1:11" x14ac:dyDescent="0.35">
      <c r="A57" t="s">
        <v>263</v>
      </c>
      <c r="B57" t="s">
        <v>265</v>
      </c>
      <c r="C57" s="1">
        <v>0</v>
      </c>
      <c r="E57" s="1">
        <v>0</v>
      </c>
      <c r="G57" s="1">
        <f t="shared" si="0"/>
        <v>0</v>
      </c>
      <c r="K57" s="1"/>
    </row>
    <row r="58" spans="1:11" x14ac:dyDescent="0.35">
      <c r="A58" t="s">
        <v>263</v>
      </c>
      <c r="B58" t="s">
        <v>266</v>
      </c>
      <c r="C58" s="1">
        <v>135</v>
      </c>
      <c r="E58" s="1">
        <v>792</v>
      </c>
      <c r="G58" s="1">
        <f t="shared" si="0"/>
        <v>-657</v>
      </c>
      <c r="K58" s="1"/>
    </row>
    <row r="59" spans="1:11" x14ac:dyDescent="0.35">
      <c r="A59" t="s">
        <v>263</v>
      </c>
      <c r="B59" t="s">
        <v>267</v>
      </c>
      <c r="C59" s="1">
        <v>452</v>
      </c>
      <c r="E59" s="1">
        <v>1779</v>
      </c>
      <c r="G59" s="1">
        <f t="shared" si="0"/>
        <v>-1327</v>
      </c>
      <c r="K59" s="1"/>
    </row>
    <row r="60" spans="1:11" x14ac:dyDescent="0.35">
      <c r="A60" t="s">
        <v>263</v>
      </c>
      <c r="B60" t="s">
        <v>268</v>
      </c>
      <c r="C60" s="1">
        <v>280</v>
      </c>
      <c r="E60" s="1">
        <v>1269</v>
      </c>
      <c r="G60" s="1">
        <f t="shared" si="0"/>
        <v>-989</v>
      </c>
      <c r="K60" s="1"/>
    </row>
    <row r="61" spans="1:11" x14ac:dyDescent="0.35">
      <c r="A61" t="s">
        <v>263</v>
      </c>
      <c r="B61" t="s">
        <v>269</v>
      </c>
      <c r="C61" s="1">
        <v>200690</v>
      </c>
      <c r="E61" s="1">
        <v>432811</v>
      </c>
      <c r="G61" s="1">
        <f t="shared" si="0"/>
        <v>-232121</v>
      </c>
      <c r="K61" s="1"/>
    </row>
    <row r="62" spans="1:11" x14ac:dyDescent="0.35">
      <c r="A62" t="s">
        <v>263</v>
      </c>
      <c r="B62" t="s">
        <v>270</v>
      </c>
      <c r="C62" s="1">
        <v>2800</v>
      </c>
      <c r="E62" s="1">
        <v>8936</v>
      </c>
      <c r="G62" s="1">
        <f t="shared" si="0"/>
        <v>-6136</v>
      </c>
      <c r="K62" s="1"/>
    </row>
    <row r="63" spans="1:11" x14ac:dyDescent="0.35">
      <c r="A63" t="s">
        <v>263</v>
      </c>
      <c r="B63" t="s">
        <v>271</v>
      </c>
      <c r="C63" s="1">
        <v>413</v>
      </c>
      <c r="E63" s="1">
        <v>757</v>
      </c>
      <c r="G63" s="1">
        <f t="shared" si="0"/>
        <v>-344</v>
      </c>
      <c r="K63" s="1"/>
    </row>
    <row r="64" spans="1:11" x14ac:dyDescent="0.35">
      <c r="A64" t="s">
        <v>263</v>
      </c>
      <c r="B64" t="s">
        <v>272</v>
      </c>
      <c r="C64" s="1">
        <v>26</v>
      </c>
      <c r="E64" s="1">
        <v>30139</v>
      </c>
      <c r="G64" s="1">
        <f t="shared" si="0"/>
        <v>-30113</v>
      </c>
      <c r="K64" s="1"/>
    </row>
    <row r="65" spans="1:11" x14ac:dyDescent="0.35">
      <c r="A65" t="s">
        <v>263</v>
      </c>
      <c r="B65" t="s">
        <v>273</v>
      </c>
      <c r="C65" s="1">
        <v>380</v>
      </c>
      <c r="E65" s="1">
        <v>6613</v>
      </c>
      <c r="G65" s="1">
        <f t="shared" si="0"/>
        <v>-6233</v>
      </c>
      <c r="K65" s="1"/>
    </row>
    <row r="66" spans="1:11" x14ac:dyDescent="0.35">
      <c r="A66" t="s">
        <v>263</v>
      </c>
      <c r="B66" t="s">
        <v>274</v>
      </c>
      <c r="C66" s="1">
        <v>0</v>
      </c>
      <c r="E66" s="1">
        <v>0</v>
      </c>
      <c r="G66" s="1">
        <f t="shared" si="0"/>
        <v>0</v>
      </c>
      <c r="K66" s="1"/>
    </row>
    <row r="67" spans="1:11" x14ac:dyDescent="0.35">
      <c r="A67" t="s">
        <v>263</v>
      </c>
      <c r="B67" t="s">
        <v>275</v>
      </c>
      <c r="C67" s="1">
        <v>1060</v>
      </c>
      <c r="E67" s="1">
        <v>3435</v>
      </c>
      <c r="G67" s="1">
        <f t="shared" si="0"/>
        <v>-2375</v>
      </c>
      <c r="K67" s="1"/>
    </row>
    <row r="68" spans="1:11" x14ac:dyDescent="0.35">
      <c r="A68" t="s">
        <v>263</v>
      </c>
      <c r="B68" t="s">
        <v>276</v>
      </c>
      <c r="C68" s="1">
        <v>1243</v>
      </c>
      <c r="E68" s="1">
        <v>6700</v>
      </c>
      <c r="G68" s="1">
        <f t="shared" si="0"/>
        <v>-5457</v>
      </c>
      <c r="K68" s="1"/>
    </row>
    <row r="69" spans="1:11" x14ac:dyDescent="0.35">
      <c r="A69" t="s">
        <v>263</v>
      </c>
      <c r="B69" t="s">
        <v>277</v>
      </c>
      <c r="C69" s="1">
        <v>16486</v>
      </c>
      <c r="E69" s="1">
        <v>42519</v>
      </c>
      <c r="G69" s="1">
        <f t="shared" si="0"/>
        <v>-26033</v>
      </c>
      <c r="K69" s="1"/>
    </row>
    <row r="70" spans="1:11" x14ac:dyDescent="0.35">
      <c r="A70" t="s">
        <v>263</v>
      </c>
      <c r="B70" t="s">
        <v>278</v>
      </c>
      <c r="C70" s="1">
        <v>0</v>
      </c>
      <c r="E70" s="1">
        <v>0</v>
      </c>
      <c r="G70" s="1">
        <f t="shared" si="0"/>
        <v>0</v>
      </c>
      <c r="K70" s="1"/>
    </row>
    <row r="71" spans="1:11" x14ac:dyDescent="0.35">
      <c r="A71" t="s">
        <v>263</v>
      </c>
      <c r="B71" t="s">
        <v>279</v>
      </c>
      <c r="C71" s="1">
        <v>13560</v>
      </c>
      <c r="E71" s="1">
        <v>171259</v>
      </c>
      <c r="G71" s="1">
        <f t="shared" ref="G71:G134" si="1">C71-E71</f>
        <v>-157699</v>
      </c>
      <c r="K71" s="1"/>
    </row>
    <row r="72" spans="1:11" x14ac:dyDescent="0.35">
      <c r="A72" t="s">
        <v>263</v>
      </c>
      <c r="B72" t="s">
        <v>280</v>
      </c>
      <c r="C72" s="1">
        <v>0</v>
      </c>
      <c r="E72" s="1">
        <v>5114</v>
      </c>
      <c r="G72" s="1">
        <f t="shared" si="1"/>
        <v>-5114</v>
      </c>
      <c r="K72" s="1"/>
    </row>
    <row r="73" spans="1:11" x14ac:dyDescent="0.35">
      <c r="A73" t="s">
        <v>263</v>
      </c>
      <c r="B73" t="s">
        <v>281</v>
      </c>
      <c r="C73" s="1">
        <v>0</v>
      </c>
      <c r="E73" s="1">
        <v>1713</v>
      </c>
      <c r="G73" s="1">
        <f t="shared" si="1"/>
        <v>-1713</v>
      </c>
      <c r="K73" s="1"/>
    </row>
    <row r="74" spans="1:11" x14ac:dyDescent="0.35">
      <c r="A74" t="s">
        <v>263</v>
      </c>
      <c r="B74" t="s">
        <v>282</v>
      </c>
      <c r="C74" s="1">
        <v>317</v>
      </c>
      <c r="E74" s="1">
        <v>27885</v>
      </c>
      <c r="G74" s="1">
        <f t="shared" si="1"/>
        <v>-27568</v>
      </c>
      <c r="K74" s="1"/>
    </row>
    <row r="75" spans="1:11" x14ac:dyDescent="0.35">
      <c r="A75" t="s">
        <v>263</v>
      </c>
      <c r="B75" t="s">
        <v>283</v>
      </c>
      <c r="C75" s="1">
        <v>505</v>
      </c>
      <c r="E75" s="1">
        <v>9168</v>
      </c>
      <c r="G75" s="1">
        <f t="shared" si="1"/>
        <v>-8663</v>
      </c>
      <c r="K75" s="1"/>
    </row>
    <row r="76" spans="1:11" x14ac:dyDescent="0.35">
      <c r="A76" t="s">
        <v>263</v>
      </c>
      <c r="B76" t="s">
        <v>284</v>
      </c>
      <c r="C76" s="1">
        <v>1352</v>
      </c>
      <c r="E76" s="1">
        <v>2748</v>
      </c>
      <c r="G76" s="1">
        <f t="shared" si="1"/>
        <v>-1396</v>
      </c>
      <c r="K76" s="1"/>
    </row>
    <row r="77" spans="1:11" x14ac:dyDescent="0.35">
      <c r="A77" t="s">
        <v>285</v>
      </c>
      <c r="B77" t="s">
        <v>286</v>
      </c>
      <c r="C77" s="1">
        <v>0</v>
      </c>
      <c r="E77" s="1">
        <v>0</v>
      </c>
      <c r="G77" s="1">
        <f t="shared" si="1"/>
        <v>0</v>
      </c>
      <c r="K77" s="1"/>
    </row>
    <row r="78" spans="1:11" x14ac:dyDescent="0.35">
      <c r="A78" t="s">
        <v>285</v>
      </c>
      <c r="B78" t="s">
        <v>287</v>
      </c>
      <c r="C78" s="1">
        <v>639</v>
      </c>
      <c r="E78" s="1">
        <v>66635</v>
      </c>
      <c r="G78" s="1">
        <f t="shared" si="1"/>
        <v>-65996</v>
      </c>
      <c r="K78" s="1"/>
    </row>
    <row r="79" spans="1:11" x14ac:dyDescent="0.35">
      <c r="A79" t="s">
        <v>285</v>
      </c>
      <c r="B79" t="s">
        <v>288</v>
      </c>
      <c r="C79" s="1">
        <v>116071</v>
      </c>
      <c r="E79" s="1">
        <v>803647</v>
      </c>
      <c r="G79" s="1">
        <f t="shared" si="1"/>
        <v>-687576</v>
      </c>
      <c r="K79" s="1"/>
    </row>
    <row r="80" spans="1:11" x14ac:dyDescent="0.35">
      <c r="A80" t="s">
        <v>289</v>
      </c>
      <c r="B80" t="s">
        <v>290</v>
      </c>
      <c r="C80" s="1">
        <v>32621</v>
      </c>
      <c r="E80" s="1">
        <v>47763</v>
      </c>
      <c r="G80" s="1">
        <f t="shared" si="1"/>
        <v>-15142</v>
      </c>
      <c r="K80" s="1"/>
    </row>
    <row r="81" spans="1:11" x14ac:dyDescent="0.35">
      <c r="A81" t="s">
        <v>289</v>
      </c>
      <c r="B81" t="s">
        <v>291</v>
      </c>
      <c r="C81" s="1">
        <v>2</v>
      </c>
      <c r="E81" s="1">
        <v>2364</v>
      </c>
      <c r="G81" s="1">
        <f t="shared" si="1"/>
        <v>-2362</v>
      </c>
      <c r="K81" s="1"/>
    </row>
    <row r="82" spans="1:11" x14ac:dyDescent="0.35">
      <c r="A82" t="s">
        <v>289</v>
      </c>
      <c r="B82" t="s">
        <v>292</v>
      </c>
      <c r="C82" s="1">
        <v>0</v>
      </c>
      <c r="E82" s="1">
        <v>0</v>
      </c>
      <c r="G82" s="1">
        <f t="shared" si="1"/>
        <v>0</v>
      </c>
      <c r="K82" s="1"/>
    </row>
    <row r="83" spans="1:11" x14ac:dyDescent="0.35">
      <c r="A83" t="s">
        <v>289</v>
      </c>
      <c r="B83" t="s">
        <v>293</v>
      </c>
      <c r="C83" s="1">
        <v>0</v>
      </c>
      <c r="E83" s="1">
        <v>0</v>
      </c>
      <c r="G83" s="1">
        <f t="shared" si="1"/>
        <v>0</v>
      </c>
      <c r="K83" s="1"/>
    </row>
    <row r="84" spans="1:11" x14ac:dyDescent="0.35">
      <c r="A84" t="s">
        <v>289</v>
      </c>
      <c r="B84" t="s">
        <v>294</v>
      </c>
      <c r="C84" s="1">
        <v>806</v>
      </c>
      <c r="E84" s="1">
        <v>45536</v>
      </c>
      <c r="G84" s="1">
        <f t="shared" si="1"/>
        <v>-44730</v>
      </c>
      <c r="K84" s="1"/>
    </row>
    <row r="85" spans="1:11" x14ac:dyDescent="0.35">
      <c r="A85" t="s">
        <v>295</v>
      </c>
      <c r="B85" t="s">
        <v>296</v>
      </c>
      <c r="C85" s="1">
        <v>57956</v>
      </c>
      <c r="E85" s="1">
        <v>282249</v>
      </c>
      <c r="G85" s="1">
        <f t="shared" si="1"/>
        <v>-224293</v>
      </c>
      <c r="K85" s="1"/>
    </row>
    <row r="86" spans="1:11" x14ac:dyDescent="0.35">
      <c r="A86" t="s">
        <v>295</v>
      </c>
      <c r="B86" t="s">
        <v>297</v>
      </c>
      <c r="C86" s="1">
        <v>94546</v>
      </c>
      <c r="E86" s="1">
        <v>79166</v>
      </c>
      <c r="G86" s="1">
        <f t="shared" si="1"/>
        <v>15380</v>
      </c>
      <c r="K86" s="1"/>
    </row>
    <row r="87" spans="1:11" x14ac:dyDescent="0.35">
      <c r="A87" t="s">
        <v>295</v>
      </c>
      <c r="B87" t="s">
        <v>298</v>
      </c>
      <c r="C87" s="1">
        <v>74007</v>
      </c>
      <c r="E87" s="1">
        <v>819425</v>
      </c>
      <c r="G87" s="1">
        <f t="shared" si="1"/>
        <v>-745418</v>
      </c>
      <c r="K87" s="1"/>
    </row>
    <row r="88" spans="1:11" x14ac:dyDescent="0.35">
      <c r="A88" t="s">
        <v>295</v>
      </c>
      <c r="B88" t="s">
        <v>299</v>
      </c>
      <c r="C88" s="1">
        <v>6691</v>
      </c>
      <c r="E88" s="1">
        <v>70869</v>
      </c>
      <c r="G88" s="1">
        <f t="shared" si="1"/>
        <v>-64178</v>
      </c>
      <c r="K88" s="1"/>
    </row>
    <row r="89" spans="1:11" x14ac:dyDescent="0.35">
      <c r="A89" t="s">
        <v>295</v>
      </c>
      <c r="B89" t="s">
        <v>300</v>
      </c>
      <c r="C89" s="1">
        <v>113419</v>
      </c>
      <c r="E89" s="1">
        <v>462902</v>
      </c>
      <c r="G89" s="1">
        <f t="shared" si="1"/>
        <v>-349483</v>
      </c>
      <c r="K89" s="1"/>
    </row>
    <row r="90" spans="1:11" x14ac:dyDescent="0.35">
      <c r="A90" t="s">
        <v>295</v>
      </c>
      <c r="B90" t="s">
        <v>301</v>
      </c>
      <c r="C90" s="1">
        <v>38669</v>
      </c>
      <c r="E90" s="1">
        <v>109162</v>
      </c>
      <c r="G90" s="1">
        <f t="shared" si="1"/>
        <v>-70493</v>
      </c>
      <c r="K90" s="1"/>
    </row>
    <row r="91" spans="1:11" x14ac:dyDescent="0.35">
      <c r="A91" t="s">
        <v>295</v>
      </c>
      <c r="B91" t="s">
        <v>302</v>
      </c>
      <c r="C91" s="1">
        <v>6721</v>
      </c>
      <c r="E91" s="1">
        <v>5398</v>
      </c>
      <c r="G91" s="1">
        <f t="shared" si="1"/>
        <v>1323</v>
      </c>
      <c r="K91" s="1"/>
    </row>
    <row r="92" spans="1:11" x14ac:dyDescent="0.35">
      <c r="A92" t="s">
        <v>295</v>
      </c>
      <c r="B92" t="s">
        <v>303</v>
      </c>
      <c r="C92" s="1">
        <v>289</v>
      </c>
      <c r="E92" s="1">
        <v>2456</v>
      </c>
      <c r="G92" s="1">
        <f t="shared" si="1"/>
        <v>-2167</v>
      </c>
      <c r="K92" s="1"/>
    </row>
    <row r="93" spans="1:11" x14ac:dyDescent="0.35">
      <c r="A93" t="s">
        <v>295</v>
      </c>
      <c r="B93" t="s">
        <v>304</v>
      </c>
      <c r="C93" s="1">
        <v>356</v>
      </c>
      <c r="E93" s="1">
        <v>3556</v>
      </c>
      <c r="G93" s="1">
        <f t="shared" si="1"/>
        <v>-3200</v>
      </c>
      <c r="K93" s="1"/>
    </row>
    <row r="94" spans="1:11" x14ac:dyDescent="0.35">
      <c r="A94" t="s">
        <v>295</v>
      </c>
      <c r="B94" t="s">
        <v>305</v>
      </c>
      <c r="C94" s="1">
        <v>0</v>
      </c>
      <c r="E94" s="1">
        <v>4000</v>
      </c>
      <c r="G94" s="1">
        <f t="shared" si="1"/>
        <v>-4000</v>
      </c>
      <c r="K94" s="1"/>
    </row>
    <row r="95" spans="1:11" x14ac:dyDescent="0.35">
      <c r="A95" t="s">
        <v>295</v>
      </c>
      <c r="B95" t="s">
        <v>306</v>
      </c>
      <c r="C95" s="1">
        <v>19985</v>
      </c>
      <c r="E95" s="1">
        <v>7650</v>
      </c>
      <c r="G95" s="1">
        <f t="shared" si="1"/>
        <v>12335</v>
      </c>
      <c r="K95" s="1"/>
    </row>
    <row r="96" spans="1:11" x14ac:dyDescent="0.35">
      <c r="A96" t="s">
        <v>295</v>
      </c>
      <c r="B96" t="s">
        <v>307</v>
      </c>
      <c r="C96" s="1">
        <v>0</v>
      </c>
      <c r="E96" s="1">
        <v>0</v>
      </c>
      <c r="G96" s="1">
        <f t="shared" si="1"/>
        <v>0</v>
      </c>
      <c r="K96" s="1"/>
    </row>
    <row r="97" spans="1:11" x14ac:dyDescent="0.35">
      <c r="A97" t="s">
        <v>295</v>
      </c>
      <c r="B97" t="s">
        <v>308</v>
      </c>
      <c r="C97" s="1">
        <v>74869</v>
      </c>
      <c r="E97" s="1">
        <v>55267</v>
      </c>
      <c r="G97" s="1">
        <f t="shared" si="1"/>
        <v>19602</v>
      </c>
      <c r="K97" s="1"/>
    </row>
    <row r="98" spans="1:11" x14ac:dyDescent="0.35">
      <c r="A98" t="s">
        <v>295</v>
      </c>
      <c r="B98" t="s">
        <v>309</v>
      </c>
      <c r="C98" s="1">
        <v>15570</v>
      </c>
      <c r="E98" s="1">
        <v>15592</v>
      </c>
      <c r="G98" s="1">
        <f t="shared" si="1"/>
        <v>-22</v>
      </c>
      <c r="K98" s="1"/>
    </row>
    <row r="99" spans="1:11" x14ac:dyDescent="0.35">
      <c r="A99" t="s">
        <v>295</v>
      </c>
      <c r="B99" t="s">
        <v>310</v>
      </c>
      <c r="C99" s="1">
        <v>6589</v>
      </c>
      <c r="E99" s="1">
        <v>3110</v>
      </c>
      <c r="G99" s="1">
        <f t="shared" si="1"/>
        <v>3479</v>
      </c>
      <c r="K99" s="1"/>
    </row>
    <row r="100" spans="1:11" x14ac:dyDescent="0.35">
      <c r="A100" t="s">
        <v>295</v>
      </c>
      <c r="B100" t="s">
        <v>311</v>
      </c>
      <c r="C100" s="1">
        <v>4106</v>
      </c>
      <c r="E100" s="1">
        <v>4160</v>
      </c>
      <c r="G100" s="1">
        <f t="shared" si="1"/>
        <v>-54</v>
      </c>
      <c r="K100" s="1"/>
    </row>
    <row r="101" spans="1:11" x14ac:dyDescent="0.35">
      <c r="A101" t="s">
        <v>295</v>
      </c>
      <c r="B101" t="s">
        <v>312</v>
      </c>
      <c r="C101" s="1">
        <v>0</v>
      </c>
      <c r="E101" s="1">
        <v>0</v>
      </c>
      <c r="G101" s="1">
        <f t="shared" si="1"/>
        <v>0</v>
      </c>
      <c r="K101" s="1"/>
    </row>
    <row r="102" spans="1:11" x14ac:dyDescent="0.35">
      <c r="A102" t="s">
        <v>295</v>
      </c>
      <c r="B102" t="s">
        <v>313</v>
      </c>
      <c r="C102" s="1">
        <v>842</v>
      </c>
      <c r="E102" s="1">
        <v>9066</v>
      </c>
      <c r="G102" s="1">
        <f t="shared" si="1"/>
        <v>-8224</v>
      </c>
      <c r="K102" s="1"/>
    </row>
    <row r="103" spans="1:11" x14ac:dyDescent="0.35">
      <c r="A103" t="s">
        <v>295</v>
      </c>
      <c r="B103" t="s">
        <v>314</v>
      </c>
      <c r="C103" s="1">
        <v>231434</v>
      </c>
      <c r="E103" s="1">
        <v>1302242</v>
      </c>
      <c r="G103" s="1">
        <f t="shared" si="1"/>
        <v>-1070808</v>
      </c>
      <c r="K103" s="1"/>
    </row>
    <row r="104" spans="1:11" x14ac:dyDescent="0.35">
      <c r="A104" t="s">
        <v>295</v>
      </c>
      <c r="B104" t="s">
        <v>315</v>
      </c>
      <c r="C104" s="1">
        <v>11126</v>
      </c>
      <c r="E104" s="1">
        <v>3098</v>
      </c>
      <c r="G104" s="1">
        <f t="shared" si="1"/>
        <v>8028</v>
      </c>
      <c r="K104" s="1"/>
    </row>
    <row r="105" spans="1:11" x14ac:dyDescent="0.35">
      <c r="A105" t="s">
        <v>316</v>
      </c>
      <c r="B105" t="s">
        <v>317</v>
      </c>
      <c r="C105" s="1">
        <v>4196</v>
      </c>
      <c r="E105" s="1">
        <v>55374</v>
      </c>
      <c r="G105" s="1">
        <f t="shared" si="1"/>
        <v>-51178</v>
      </c>
      <c r="K105" s="1"/>
    </row>
    <row r="106" spans="1:11" x14ac:dyDescent="0.35">
      <c r="A106" t="s">
        <v>316</v>
      </c>
      <c r="B106" t="s">
        <v>318</v>
      </c>
      <c r="C106" s="1">
        <v>250</v>
      </c>
      <c r="E106" s="1">
        <v>400</v>
      </c>
      <c r="G106" s="1">
        <f t="shared" si="1"/>
        <v>-150</v>
      </c>
      <c r="K106" s="1"/>
    </row>
    <row r="107" spans="1:11" x14ac:dyDescent="0.35">
      <c r="A107" t="s">
        <v>316</v>
      </c>
      <c r="B107" t="s">
        <v>319</v>
      </c>
      <c r="C107" s="1">
        <v>8409</v>
      </c>
      <c r="E107" s="1">
        <v>14215</v>
      </c>
      <c r="G107" s="1">
        <f t="shared" si="1"/>
        <v>-5806</v>
      </c>
      <c r="K107" s="1"/>
    </row>
    <row r="108" spans="1:11" x14ac:dyDescent="0.35">
      <c r="A108" t="s">
        <v>316</v>
      </c>
      <c r="B108" t="s">
        <v>101</v>
      </c>
      <c r="C108" s="1">
        <v>273</v>
      </c>
      <c r="E108" s="1">
        <v>28050</v>
      </c>
      <c r="G108" s="1">
        <f t="shared" si="1"/>
        <v>-27777</v>
      </c>
      <c r="K108" s="1"/>
    </row>
    <row r="109" spans="1:11" x14ac:dyDescent="0.35">
      <c r="A109" t="s">
        <v>316</v>
      </c>
      <c r="B109" t="s">
        <v>320</v>
      </c>
      <c r="C109" s="1">
        <v>5835</v>
      </c>
      <c r="E109" s="1">
        <v>7774</v>
      </c>
      <c r="G109" s="1">
        <f t="shared" si="1"/>
        <v>-1939</v>
      </c>
      <c r="K109" s="1"/>
    </row>
    <row r="110" spans="1:11" x14ac:dyDescent="0.35">
      <c r="A110" t="s">
        <v>316</v>
      </c>
      <c r="B110" t="s">
        <v>321</v>
      </c>
      <c r="C110" s="1">
        <v>1663</v>
      </c>
      <c r="E110" s="1">
        <v>9252</v>
      </c>
      <c r="G110" s="1">
        <f t="shared" si="1"/>
        <v>-7589</v>
      </c>
      <c r="K110" s="1"/>
    </row>
    <row r="111" spans="1:11" x14ac:dyDescent="0.35">
      <c r="A111" t="s">
        <v>316</v>
      </c>
      <c r="B111" t="s">
        <v>322</v>
      </c>
      <c r="C111" s="1">
        <v>12363</v>
      </c>
      <c r="E111" s="1">
        <v>16694</v>
      </c>
      <c r="G111" s="1">
        <f t="shared" si="1"/>
        <v>-4331</v>
      </c>
      <c r="K111" s="1"/>
    </row>
    <row r="112" spans="1:11" x14ac:dyDescent="0.35">
      <c r="A112" t="s">
        <v>316</v>
      </c>
      <c r="B112" t="s">
        <v>323</v>
      </c>
      <c r="C112" s="1">
        <v>2081</v>
      </c>
      <c r="E112" s="1">
        <v>4957</v>
      </c>
      <c r="G112" s="1">
        <f t="shared" si="1"/>
        <v>-2876</v>
      </c>
      <c r="K112" s="1"/>
    </row>
    <row r="113" spans="1:11" x14ac:dyDescent="0.35">
      <c r="A113" t="s">
        <v>316</v>
      </c>
      <c r="B113" t="s">
        <v>324</v>
      </c>
      <c r="C113" s="1">
        <v>0</v>
      </c>
      <c r="E113" s="1">
        <v>9540</v>
      </c>
      <c r="G113" s="1">
        <f t="shared" si="1"/>
        <v>-9540</v>
      </c>
      <c r="K113" s="1"/>
    </row>
    <row r="114" spans="1:11" x14ac:dyDescent="0.35">
      <c r="A114" t="s">
        <v>316</v>
      </c>
      <c r="B114" t="s">
        <v>325</v>
      </c>
      <c r="C114" s="1">
        <v>0</v>
      </c>
      <c r="E114" s="1">
        <v>0</v>
      </c>
      <c r="G114" s="1">
        <f t="shared" si="1"/>
        <v>0</v>
      </c>
      <c r="K114" s="1"/>
    </row>
    <row r="115" spans="1:11" x14ac:dyDescent="0.35">
      <c r="A115" t="s">
        <v>316</v>
      </c>
      <c r="B115" t="s">
        <v>326</v>
      </c>
      <c r="C115" s="1">
        <v>0</v>
      </c>
      <c r="E115" s="1">
        <v>0</v>
      </c>
      <c r="G115" s="1">
        <f t="shared" si="1"/>
        <v>0</v>
      </c>
      <c r="K115" s="1"/>
    </row>
    <row r="116" spans="1:11" x14ac:dyDescent="0.35">
      <c r="A116" t="s">
        <v>316</v>
      </c>
      <c r="B116" t="s">
        <v>327</v>
      </c>
      <c r="C116" s="1">
        <v>599</v>
      </c>
      <c r="E116" s="1">
        <v>2480</v>
      </c>
      <c r="G116" s="1">
        <f t="shared" si="1"/>
        <v>-1881</v>
      </c>
      <c r="K116" s="1"/>
    </row>
    <row r="117" spans="1:11" x14ac:dyDescent="0.35">
      <c r="A117" t="s">
        <v>316</v>
      </c>
      <c r="B117" t="s">
        <v>328</v>
      </c>
      <c r="C117" s="1">
        <v>15503</v>
      </c>
      <c r="E117" s="1">
        <v>15498</v>
      </c>
      <c r="G117" s="1">
        <f t="shared" si="1"/>
        <v>5</v>
      </c>
      <c r="K117" s="1"/>
    </row>
    <row r="118" spans="1:11" x14ac:dyDescent="0.35">
      <c r="A118" t="s">
        <v>329</v>
      </c>
      <c r="B118" t="s">
        <v>330</v>
      </c>
      <c r="C118" s="1">
        <v>5</v>
      </c>
      <c r="E118" s="1">
        <v>6166</v>
      </c>
      <c r="G118" s="1">
        <f t="shared" si="1"/>
        <v>-6161</v>
      </c>
      <c r="K118" s="1"/>
    </row>
    <row r="119" spans="1:11" x14ac:dyDescent="0.35">
      <c r="A119" t="s">
        <v>329</v>
      </c>
      <c r="B119" t="s">
        <v>331</v>
      </c>
      <c r="C119" s="1">
        <v>0</v>
      </c>
      <c r="E119" s="1">
        <v>661</v>
      </c>
      <c r="G119" s="1">
        <f t="shared" si="1"/>
        <v>-661</v>
      </c>
      <c r="K119" s="1"/>
    </row>
    <row r="120" spans="1:11" x14ac:dyDescent="0.35">
      <c r="A120" t="s">
        <v>329</v>
      </c>
      <c r="B120" t="s">
        <v>332</v>
      </c>
      <c r="C120" s="1">
        <v>130951</v>
      </c>
      <c r="E120" s="1">
        <v>370822</v>
      </c>
      <c r="G120" s="1">
        <f t="shared" si="1"/>
        <v>-239871</v>
      </c>
      <c r="K120" s="1"/>
    </row>
    <row r="121" spans="1:11" x14ac:dyDescent="0.35">
      <c r="A121" t="s">
        <v>329</v>
      </c>
      <c r="B121" t="s">
        <v>333</v>
      </c>
      <c r="C121" s="1">
        <v>2335</v>
      </c>
      <c r="E121" s="1">
        <v>5496</v>
      </c>
      <c r="G121" s="1">
        <f t="shared" si="1"/>
        <v>-3161</v>
      </c>
      <c r="K121" s="1"/>
    </row>
    <row r="122" spans="1:11" x14ac:dyDescent="0.35">
      <c r="A122" t="s">
        <v>329</v>
      </c>
      <c r="B122" t="s">
        <v>334</v>
      </c>
      <c r="C122" s="1">
        <v>0</v>
      </c>
      <c r="E122" s="1">
        <v>0</v>
      </c>
      <c r="G122" s="1">
        <f t="shared" si="1"/>
        <v>0</v>
      </c>
      <c r="K122" s="1"/>
    </row>
    <row r="123" spans="1:11" x14ac:dyDescent="0.35">
      <c r="A123" t="s">
        <v>329</v>
      </c>
      <c r="B123" t="s">
        <v>335</v>
      </c>
      <c r="C123" s="1">
        <v>84</v>
      </c>
      <c r="E123" s="1">
        <v>47</v>
      </c>
      <c r="G123" s="1">
        <f t="shared" si="1"/>
        <v>37</v>
      </c>
      <c r="K123" s="1"/>
    </row>
    <row r="124" spans="1:11" x14ac:dyDescent="0.35">
      <c r="A124" t="s">
        <v>329</v>
      </c>
      <c r="B124" t="s">
        <v>336</v>
      </c>
      <c r="C124" s="1">
        <v>3576</v>
      </c>
      <c r="E124" s="1">
        <v>4258</v>
      </c>
      <c r="G124" s="1">
        <f t="shared" si="1"/>
        <v>-682</v>
      </c>
      <c r="K124" s="1"/>
    </row>
    <row r="125" spans="1:11" x14ac:dyDescent="0.35">
      <c r="A125" t="s">
        <v>329</v>
      </c>
      <c r="B125" t="s">
        <v>337</v>
      </c>
      <c r="C125" s="1">
        <v>23868</v>
      </c>
      <c r="E125" s="1">
        <v>22290</v>
      </c>
      <c r="G125" s="1">
        <f t="shared" si="1"/>
        <v>1578</v>
      </c>
      <c r="K125" s="1"/>
    </row>
    <row r="126" spans="1:11" x14ac:dyDescent="0.35">
      <c r="A126" t="s">
        <v>329</v>
      </c>
      <c r="B126" t="s">
        <v>338</v>
      </c>
      <c r="C126" s="1">
        <v>0</v>
      </c>
      <c r="E126" s="1">
        <v>1171</v>
      </c>
      <c r="G126" s="1">
        <f t="shared" si="1"/>
        <v>-1171</v>
      </c>
      <c r="K126" s="1"/>
    </row>
    <row r="127" spans="1:11" x14ac:dyDescent="0.35">
      <c r="A127" t="s">
        <v>329</v>
      </c>
      <c r="B127" t="s">
        <v>339</v>
      </c>
      <c r="C127" s="1">
        <v>0</v>
      </c>
      <c r="E127" s="1">
        <v>2423</v>
      </c>
      <c r="G127" s="1">
        <f t="shared" si="1"/>
        <v>-2423</v>
      </c>
      <c r="K127" s="1"/>
    </row>
    <row r="128" spans="1:11" x14ac:dyDescent="0.35">
      <c r="A128" t="s">
        <v>329</v>
      </c>
      <c r="B128" t="s">
        <v>340</v>
      </c>
      <c r="C128" s="1">
        <v>0</v>
      </c>
      <c r="E128" s="1">
        <v>1117</v>
      </c>
      <c r="G128" s="1">
        <f t="shared" si="1"/>
        <v>-1117</v>
      </c>
      <c r="K128" s="1"/>
    </row>
    <row r="129" spans="1:11" x14ac:dyDescent="0.35">
      <c r="A129" t="s">
        <v>329</v>
      </c>
      <c r="B129" t="s">
        <v>341</v>
      </c>
      <c r="C129" s="1">
        <v>18513</v>
      </c>
      <c r="E129" s="1">
        <v>79558</v>
      </c>
      <c r="G129" s="1">
        <f t="shared" si="1"/>
        <v>-61045</v>
      </c>
      <c r="K129" s="1"/>
    </row>
    <row r="130" spans="1:11" x14ac:dyDescent="0.35">
      <c r="A130" t="s">
        <v>329</v>
      </c>
      <c r="B130" t="s">
        <v>342</v>
      </c>
      <c r="C130" s="1">
        <v>0</v>
      </c>
      <c r="E130" s="1">
        <v>16922</v>
      </c>
      <c r="G130" s="1">
        <f t="shared" si="1"/>
        <v>-16922</v>
      </c>
      <c r="K130" s="1"/>
    </row>
    <row r="131" spans="1:11" x14ac:dyDescent="0.35">
      <c r="A131" t="s">
        <v>329</v>
      </c>
      <c r="B131" t="s">
        <v>343</v>
      </c>
      <c r="C131" s="1">
        <v>0</v>
      </c>
      <c r="E131" s="1">
        <v>464</v>
      </c>
      <c r="G131" s="1">
        <f t="shared" si="1"/>
        <v>-464</v>
      </c>
      <c r="K131" s="1"/>
    </row>
    <row r="132" spans="1:11" x14ac:dyDescent="0.35">
      <c r="A132" t="s">
        <v>218</v>
      </c>
      <c r="B132" t="s">
        <v>344</v>
      </c>
      <c r="C132" s="1">
        <v>230430</v>
      </c>
      <c r="E132" s="1">
        <v>230954</v>
      </c>
      <c r="G132" s="1">
        <f t="shared" si="1"/>
        <v>-524</v>
      </c>
      <c r="K132" s="1"/>
    </row>
    <row r="133" spans="1:11" x14ac:dyDescent="0.35">
      <c r="A133" t="s">
        <v>329</v>
      </c>
      <c r="B133" t="s">
        <v>345</v>
      </c>
      <c r="C133" s="1">
        <v>876</v>
      </c>
      <c r="E133" s="1">
        <v>876</v>
      </c>
      <c r="G133" s="1">
        <f t="shared" si="1"/>
        <v>0</v>
      </c>
      <c r="K133" s="1"/>
    </row>
    <row r="134" spans="1:11" x14ac:dyDescent="0.35">
      <c r="A134" t="s">
        <v>329</v>
      </c>
      <c r="B134" t="s">
        <v>346</v>
      </c>
      <c r="C134" s="1">
        <v>70755</v>
      </c>
      <c r="E134" s="1">
        <v>106270</v>
      </c>
      <c r="G134" s="1">
        <f t="shared" si="1"/>
        <v>-35515</v>
      </c>
      <c r="K134" s="1"/>
    </row>
    <row r="135" spans="1:11" x14ac:dyDescent="0.35">
      <c r="A135" t="s">
        <v>329</v>
      </c>
      <c r="B135" t="s">
        <v>347</v>
      </c>
      <c r="C135" s="1">
        <v>32040</v>
      </c>
      <c r="E135" s="1">
        <v>119248</v>
      </c>
      <c r="G135" s="1">
        <f t="shared" ref="G135:G138" si="2">C135-E135</f>
        <v>-87208</v>
      </c>
      <c r="K135" s="1"/>
    </row>
    <row r="136" spans="1:11" x14ac:dyDescent="0.35">
      <c r="A136" t="s">
        <v>329</v>
      </c>
      <c r="B136" t="s">
        <v>348</v>
      </c>
      <c r="C136" s="1">
        <v>247465</v>
      </c>
      <c r="E136" s="1">
        <v>446632</v>
      </c>
      <c r="G136" s="1">
        <f t="shared" si="2"/>
        <v>-199167</v>
      </c>
      <c r="K136" s="1"/>
    </row>
    <row r="137" spans="1:11" x14ac:dyDescent="0.35">
      <c r="A137" t="s">
        <v>329</v>
      </c>
      <c r="B137" t="s">
        <v>349</v>
      </c>
      <c r="C137" s="1">
        <v>10304</v>
      </c>
      <c r="E137" s="1">
        <v>124540</v>
      </c>
      <c r="G137" s="1">
        <f t="shared" si="2"/>
        <v>-114236</v>
      </c>
      <c r="K137" s="1"/>
    </row>
    <row r="138" spans="1:11" x14ac:dyDescent="0.35">
      <c r="A138" t="s">
        <v>329</v>
      </c>
      <c r="B138" t="s">
        <v>350</v>
      </c>
      <c r="C138" s="1">
        <v>1000</v>
      </c>
      <c r="E138" s="1">
        <v>7255</v>
      </c>
      <c r="G138" s="1">
        <f t="shared" si="2"/>
        <v>-6255</v>
      </c>
      <c r="K138" s="1"/>
    </row>
    <row r="139" spans="1:11" x14ac:dyDescent="0.35">
      <c r="B139" s="3" t="s">
        <v>135</v>
      </c>
      <c r="C139" s="4">
        <f>SUM(C6:C138)</f>
        <v>4140014</v>
      </c>
      <c r="D139" s="4"/>
      <c r="E139" s="4">
        <f t="shared" ref="E139:G139" si="3">SUM(E6:E138)</f>
        <v>23558921</v>
      </c>
      <c r="F139" s="4"/>
      <c r="G139" s="4">
        <f t="shared" si="3"/>
        <v>-19418907</v>
      </c>
    </row>
    <row r="142" spans="1:11" x14ac:dyDescent="0.35">
      <c r="B142" s="3" t="s">
        <v>110</v>
      </c>
      <c r="C142" s="4">
        <f>C3+C139</f>
        <v>43099785</v>
      </c>
      <c r="D142" s="4"/>
      <c r="E142" s="4">
        <f t="shared" ref="E142:G142" si="4">E3+E139</f>
        <v>52605325</v>
      </c>
      <c r="F142" s="4"/>
      <c r="G142" s="4">
        <f t="shared" si="4"/>
        <v>-9505540</v>
      </c>
    </row>
    <row r="144" spans="1:11" x14ac:dyDescent="0.35">
      <c r="B144" t="s">
        <v>111</v>
      </c>
      <c r="G144" s="1">
        <v>1251070</v>
      </c>
    </row>
    <row r="145" spans="1:7" x14ac:dyDescent="0.35">
      <c r="B145" t="s">
        <v>112</v>
      </c>
      <c r="G145" s="1">
        <v>1290197</v>
      </c>
    </row>
    <row r="147" spans="1:7" x14ac:dyDescent="0.35">
      <c r="B147" s="3" t="s">
        <v>113</v>
      </c>
      <c r="G147" s="4">
        <f>G142+G144+G145</f>
        <v>-6964273</v>
      </c>
    </row>
    <row r="149" spans="1:7" x14ac:dyDescent="0.35">
      <c r="B149" t="s">
        <v>114</v>
      </c>
      <c r="G149" s="1">
        <v>101680</v>
      </c>
    </row>
    <row r="151" spans="1:7" x14ac:dyDescent="0.35">
      <c r="B151" s="3" t="s">
        <v>115</v>
      </c>
      <c r="G151" s="4">
        <f>G147+G149</f>
        <v>-6862593</v>
      </c>
    </row>
    <row r="153" spans="1:7" x14ac:dyDescent="0.35">
      <c r="A153" t="s">
        <v>351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0997-A5D9-4583-841F-33F00CD88BCA}">
  <dimension ref="A1:G152"/>
  <sheetViews>
    <sheetView topLeftCell="A129" zoomScale="85" zoomScaleNormal="85" workbookViewId="0">
      <selection activeCell="B141" sqref="B141"/>
    </sheetView>
  </sheetViews>
  <sheetFormatPr defaultRowHeight="14.5" x14ac:dyDescent="0.35"/>
  <cols>
    <col min="2" max="2" width="108.54296875" bestFit="1" customWidth="1"/>
    <col min="3" max="3" width="14" bestFit="1" customWidth="1"/>
    <col min="5" max="5" width="11" bestFit="1" customWidth="1"/>
    <col min="7" max="7" width="11.36328125" bestFit="1" customWidth="1"/>
  </cols>
  <sheetData>
    <row r="1" spans="1:7" x14ac:dyDescent="0.35">
      <c r="A1" s="3"/>
      <c r="B1" s="3" t="s">
        <v>392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39150209.812204197</v>
      </c>
      <c r="D3" s="1"/>
      <c r="E3" s="4">
        <v>25249197.467</v>
      </c>
      <c r="F3" s="1"/>
      <c r="G3" s="4">
        <f>C3-E3</f>
        <v>13901012.345204197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s="3" t="s">
        <v>120</v>
      </c>
      <c r="B5" s="3"/>
      <c r="C5" s="4"/>
      <c r="D5" s="1"/>
      <c r="E5" s="4"/>
      <c r="F5" s="1"/>
      <c r="G5" s="4"/>
    </row>
    <row r="6" spans="1:7" x14ac:dyDescent="0.35">
      <c r="A6" t="s">
        <v>209</v>
      </c>
      <c r="B6" t="s">
        <v>210</v>
      </c>
      <c r="C6" s="1">
        <v>4938</v>
      </c>
      <c r="E6" s="1">
        <v>1250</v>
      </c>
      <c r="G6" s="1">
        <f>C6-E6</f>
        <v>3688</v>
      </c>
    </row>
    <row r="7" spans="1:7" x14ac:dyDescent="0.35">
      <c r="A7" t="s">
        <v>209</v>
      </c>
      <c r="B7" t="s">
        <v>211</v>
      </c>
      <c r="C7" s="1">
        <v>8</v>
      </c>
      <c r="E7" s="1">
        <v>68650</v>
      </c>
      <c r="G7" s="1">
        <f t="shared" ref="G7:G70" si="0">C7-E7</f>
        <v>-68642</v>
      </c>
    </row>
    <row r="8" spans="1:7" x14ac:dyDescent="0.35">
      <c r="A8" t="s">
        <v>212</v>
      </c>
      <c r="B8" t="s">
        <v>213</v>
      </c>
      <c r="C8" s="1">
        <v>17</v>
      </c>
      <c r="E8" s="1">
        <v>0</v>
      </c>
      <c r="G8" s="1">
        <f t="shared" si="0"/>
        <v>17</v>
      </c>
    </row>
    <row r="9" spans="1:7" x14ac:dyDescent="0.35">
      <c r="A9" t="s">
        <v>212</v>
      </c>
      <c r="B9" t="s">
        <v>214</v>
      </c>
      <c r="C9" s="1">
        <v>3752</v>
      </c>
      <c r="E9" s="1">
        <v>83407</v>
      </c>
      <c r="G9" s="1">
        <f t="shared" si="0"/>
        <v>-79655</v>
      </c>
    </row>
    <row r="10" spans="1:7" x14ac:dyDescent="0.35">
      <c r="A10" t="s">
        <v>212</v>
      </c>
      <c r="B10" t="s">
        <v>215</v>
      </c>
      <c r="C10" s="1">
        <v>2791</v>
      </c>
      <c r="E10" s="1">
        <v>68122</v>
      </c>
      <c r="G10" s="1">
        <f t="shared" si="0"/>
        <v>-65331</v>
      </c>
    </row>
    <row r="11" spans="1:7" x14ac:dyDescent="0.35">
      <c r="A11" t="s">
        <v>212</v>
      </c>
      <c r="B11" t="s">
        <v>216</v>
      </c>
      <c r="C11" s="1">
        <v>13760</v>
      </c>
      <c r="E11" s="1">
        <v>14519</v>
      </c>
      <c r="G11" s="1">
        <f t="shared" si="0"/>
        <v>-759</v>
      </c>
    </row>
    <row r="12" spans="1:7" x14ac:dyDescent="0.35">
      <c r="A12" t="s">
        <v>212</v>
      </c>
      <c r="B12" t="s">
        <v>217</v>
      </c>
      <c r="C12" s="1">
        <v>0</v>
      </c>
      <c r="E12" s="1">
        <v>0</v>
      </c>
      <c r="G12" s="1">
        <f t="shared" si="0"/>
        <v>0</v>
      </c>
    </row>
    <row r="13" spans="1:7" x14ac:dyDescent="0.35">
      <c r="A13" t="s">
        <v>218</v>
      </c>
      <c r="B13" t="s">
        <v>219</v>
      </c>
      <c r="C13" s="1">
        <v>2486</v>
      </c>
      <c r="E13" s="1">
        <v>23766</v>
      </c>
      <c r="G13" s="1">
        <f t="shared" si="0"/>
        <v>-21280</v>
      </c>
    </row>
    <row r="14" spans="1:7" x14ac:dyDescent="0.35">
      <c r="A14" t="s">
        <v>218</v>
      </c>
      <c r="B14" t="s">
        <v>220</v>
      </c>
      <c r="C14" s="1">
        <v>0</v>
      </c>
      <c r="E14" s="1">
        <v>0</v>
      </c>
      <c r="G14" s="1">
        <f t="shared" si="0"/>
        <v>0</v>
      </c>
    </row>
    <row r="15" spans="1:7" x14ac:dyDescent="0.35">
      <c r="A15" t="s">
        <v>218</v>
      </c>
      <c r="B15" t="s">
        <v>221</v>
      </c>
      <c r="C15" s="1">
        <v>0</v>
      </c>
      <c r="E15" s="1">
        <v>0</v>
      </c>
      <c r="G15" s="1">
        <f t="shared" si="0"/>
        <v>0</v>
      </c>
    </row>
    <row r="16" spans="1:7" x14ac:dyDescent="0.35">
      <c r="A16" t="s">
        <v>218</v>
      </c>
      <c r="B16" t="s">
        <v>222</v>
      </c>
      <c r="C16" s="1">
        <v>0</v>
      </c>
      <c r="E16" s="1">
        <v>0</v>
      </c>
      <c r="G16" s="1">
        <f t="shared" si="0"/>
        <v>0</v>
      </c>
    </row>
    <row r="17" spans="1:7" x14ac:dyDescent="0.35">
      <c r="A17" t="s">
        <v>218</v>
      </c>
      <c r="B17" t="s">
        <v>223</v>
      </c>
      <c r="C17" s="1">
        <v>0</v>
      </c>
      <c r="E17" s="1">
        <v>566</v>
      </c>
      <c r="G17" s="1">
        <f t="shared" si="0"/>
        <v>-566</v>
      </c>
    </row>
    <row r="18" spans="1:7" x14ac:dyDescent="0.35">
      <c r="A18" t="s">
        <v>218</v>
      </c>
      <c r="B18" t="s">
        <v>224</v>
      </c>
      <c r="C18" s="1">
        <v>425</v>
      </c>
      <c r="E18" s="1">
        <v>4868</v>
      </c>
      <c r="G18" s="1">
        <f t="shared" si="0"/>
        <v>-4443</v>
      </c>
    </row>
    <row r="19" spans="1:7" x14ac:dyDescent="0.35">
      <c r="A19" t="s">
        <v>218</v>
      </c>
      <c r="B19" t="s">
        <v>225</v>
      </c>
      <c r="C19" s="1">
        <v>39857</v>
      </c>
      <c r="E19" s="1">
        <v>175377</v>
      </c>
      <c r="G19" s="1">
        <f t="shared" si="0"/>
        <v>-135520</v>
      </c>
    </row>
    <row r="20" spans="1:7" x14ac:dyDescent="0.35">
      <c r="A20" t="s">
        <v>218</v>
      </c>
      <c r="B20" t="s">
        <v>226</v>
      </c>
      <c r="C20" s="1">
        <v>4916</v>
      </c>
      <c r="E20" s="1">
        <v>3598</v>
      </c>
      <c r="G20" s="1">
        <f t="shared" si="0"/>
        <v>1318</v>
      </c>
    </row>
    <row r="21" spans="1:7" x14ac:dyDescent="0.35">
      <c r="A21" t="s">
        <v>218</v>
      </c>
      <c r="B21" t="s">
        <v>227</v>
      </c>
      <c r="C21" s="1">
        <v>86768</v>
      </c>
      <c r="E21" s="1">
        <v>2519678</v>
      </c>
      <c r="G21" s="1">
        <f t="shared" si="0"/>
        <v>-2432910</v>
      </c>
    </row>
    <row r="22" spans="1:7" x14ac:dyDescent="0.35">
      <c r="A22" t="s">
        <v>218</v>
      </c>
      <c r="B22" t="s">
        <v>228</v>
      </c>
      <c r="C22" s="1">
        <v>0</v>
      </c>
      <c r="E22" s="1">
        <v>0</v>
      </c>
      <c r="G22" s="1">
        <f t="shared" si="0"/>
        <v>0</v>
      </c>
    </row>
    <row r="23" spans="1:7" x14ac:dyDescent="0.35">
      <c r="A23" t="s">
        <v>218</v>
      </c>
      <c r="B23" t="s">
        <v>229</v>
      </c>
      <c r="C23" s="1">
        <v>0</v>
      </c>
      <c r="E23" s="1">
        <v>0</v>
      </c>
      <c r="G23" s="1">
        <f t="shared" si="0"/>
        <v>0</v>
      </c>
    </row>
    <row r="24" spans="1:7" x14ac:dyDescent="0.35">
      <c r="A24" t="s">
        <v>218</v>
      </c>
      <c r="B24" t="s">
        <v>230</v>
      </c>
      <c r="C24" s="1">
        <v>0</v>
      </c>
      <c r="E24" s="1">
        <v>0</v>
      </c>
      <c r="G24" s="1">
        <f t="shared" si="0"/>
        <v>0</v>
      </c>
    </row>
    <row r="25" spans="1:7" x14ac:dyDescent="0.35">
      <c r="A25" t="s">
        <v>218</v>
      </c>
      <c r="B25" t="s">
        <v>231</v>
      </c>
      <c r="C25" s="1">
        <v>17217</v>
      </c>
      <c r="E25" s="1">
        <v>19985</v>
      </c>
      <c r="G25" s="1">
        <f t="shared" si="0"/>
        <v>-2768</v>
      </c>
    </row>
    <row r="26" spans="1:7" x14ac:dyDescent="0.35">
      <c r="A26" t="s">
        <v>218</v>
      </c>
      <c r="B26" t="s">
        <v>232</v>
      </c>
      <c r="C26" s="1">
        <v>0</v>
      </c>
      <c r="E26" s="1">
        <v>0</v>
      </c>
      <c r="G26" s="1">
        <f t="shared" si="0"/>
        <v>0</v>
      </c>
    </row>
    <row r="27" spans="1:7" x14ac:dyDescent="0.35">
      <c r="A27" t="s">
        <v>218</v>
      </c>
      <c r="B27" t="s">
        <v>233</v>
      </c>
      <c r="C27" s="1">
        <v>77812</v>
      </c>
      <c r="E27" s="1">
        <v>90001</v>
      </c>
      <c r="G27" s="1">
        <f t="shared" si="0"/>
        <v>-12189</v>
      </c>
    </row>
    <row r="28" spans="1:7" x14ac:dyDescent="0.35">
      <c r="A28" t="s">
        <v>218</v>
      </c>
      <c r="B28" t="s">
        <v>234</v>
      </c>
      <c r="C28" s="1">
        <v>0</v>
      </c>
      <c r="E28" s="1">
        <v>180</v>
      </c>
      <c r="G28" s="1">
        <f t="shared" si="0"/>
        <v>-180</v>
      </c>
    </row>
    <row r="29" spans="1:7" x14ac:dyDescent="0.35">
      <c r="A29" t="s">
        <v>218</v>
      </c>
      <c r="B29" t="s">
        <v>235</v>
      </c>
      <c r="C29" s="1">
        <v>0</v>
      </c>
      <c r="E29" s="1">
        <v>0</v>
      </c>
      <c r="G29" s="1">
        <f t="shared" si="0"/>
        <v>0</v>
      </c>
    </row>
    <row r="30" spans="1:7" x14ac:dyDescent="0.35">
      <c r="A30" t="s">
        <v>218</v>
      </c>
      <c r="B30" t="s">
        <v>236</v>
      </c>
      <c r="C30" s="1">
        <v>59462</v>
      </c>
      <c r="E30" s="1">
        <v>118449</v>
      </c>
      <c r="G30" s="1">
        <f t="shared" si="0"/>
        <v>-58987</v>
      </c>
    </row>
    <row r="31" spans="1:7" x14ac:dyDescent="0.35">
      <c r="A31" t="s">
        <v>218</v>
      </c>
      <c r="B31" t="s">
        <v>237</v>
      </c>
      <c r="C31" s="1">
        <v>4102</v>
      </c>
      <c r="E31" s="1">
        <v>13416</v>
      </c>
      <c r="G31" s="1">
        <f t="shared" si="0"/>
        <v>-9314</v>
      </c>
    </row>
    <row r="32" spans="1:7" x14ac:dyDescent="0.35">
      <c r="A32" t="s">
        <v>218</v>
      </c>
      <c r="B32" t="s">
        <v>238</v>
      </c>
      <c r="C32" s="1">
        <v>71644</v>
      </c>
      <c r="E32" s="1">
        <v>135026</v>
      </c>
      <c r="G32" s="1">
        <f t="shared" si="0"/>
        <v>-63382</v>
      </c>
    </row>
    <row r="33" spans="1:7" x14ac:dyDescent="0.35">
      <c r="A33" t="s">
        <v>218</v>
      </c>
      <c r="B33" t="s">
        <v>239</v>
      </c>
      <c r="C33" s="1">
        <v>0</v>
      </c>
      <c r="E33" s="1">
        <v>0</v>
      </c>
      <c r="G33" s="1">
        <f t="shared" si="0"/>
        <v>0</v>
      </c>
    </row>
    <row r="34" spans="1:7" x14ac:dyDescent="0.35">
      <c r="A34" t="s">
        <v>218</v>
      </c>
      <c r="B34" t="s">
        <v>240</v>
      </c>
      <c r="C34" s="1">
        <v>757</v>
      </c>
      <c r="E34" s="1">
        <v>10241</v>
      </c>
      <c r="G34" s="1">
        <f t="shared" si="0"/>
        <v>-9484</v>
      </c>
    </row>
    <row r="35" spans="1:7" x14ac:dyDescent="0.35">
      <c r="A35" t="s">
        <v>241</v>
      </c>
      <c r="B35" t="s">
        <v>242</v>
      </c>
      <c r="C35" s="1">
        <v>7451</v>
      </c>
      <c r="E35" s="1">
        <v>310664</v>
      </c>
      <c r="G35" s="1">
        <f t="shared" si="0"/>
        <v>-303213</v>
      </c>
    </row>
    <row r="36" spans="1:7" x14ac:dyDescent="0.35">
      <c r="A36" t="s">
        <v>241</v>
      </c>
      <c r="B36" t="s">
        <v>243</v>
      </c>
      <c r="C36" s="1">
        <v>106165</v>
      </c>
      <c r="E36" s="1">
        <v>100505</v>
      </c>
      <c r="G36" s="1">
        <f t="shared" si="0"/>
        <v>5660</v>
      </c>
    </row>
    <row r="37" spans="1:7" x14ac:dyDescent="0.35">
      <c r="A37" t="s">
        <v>241</v>
      </c>
      <c r="B37" t="s">
        <v>244</v>
      </c>
      <c r="C37" s="1">
        <v>21953</v>
      </c>
      <c r="E37" s="1">
        <v>108893</v>
      </c>
      <c r="G37" s="1">
        <f t="shared" si="0"/>
        <v>-86940</v>
      </c>
    </row>
    <row r="38" spans="1:7" x14ac:dyDescent="0.35">
      <c r="A38" t="s">
        <v>241</v>
      </c>
      <c r="B38" t="s">
        <v>245</v>
      </c>
      <c r="C38" s="1">
        <v>881</v>
      </c>
      <c r="E38" s="1">
        <v>742</v>
      </c>
      <c r="G38" s="1">
        <f t="shared" si="0"/>
        <v>139</v>
      </c>
    </row>
    <row r="39" spans="1:7" x14ac:dyDescent="0.35">
      <c r="A39" t="s">
        <v>241</v>
      </c>
      <c r="B39" t="s">
        <v>246</v>
      </c>
      <c r="C39" s="1">
        <v>1431</v>
      </c>
      <c r="E39" s="1">
        <v>5914</v>
      </c>
      <c r="G39" s="1">
        <f t="shared" si="0"/>
        <v>-4483</v>
      </c>
    </row>
    <row r="40" spans="1:7" x14ac:dyDescent="0.35">
      <c r="A40" t="s">
        <v>241</v>
      </c>
      <c r="B40" t="s">
        <v>247</v>
      </c>
      <c r="C40" s="1">
        <v>5646</v>
      </c>
      <c r="E40" s="1">
        <v>3876</v>
      </c>
      <c r="G40" s="1">
        <f t="shared" si="0"/>
        <v>1770</v>
      </c>
    </row>
    <row r="41" spans="1:7" x14ac:dyDescent="0.35">
      <c r="A41" t="s">
        <v>241</v>
      </c>
      <c r="B41" t="s">
        <v>248</v>
      </c>
      <c r="C41" s="1">
        <v>0</v>
      </c>
      <c r="E41" s="1">
        <v>0</v>
      </c>
      <c r="G41" s="1">
        <f t="shared" si="0"/>
        <v>0</v>
      </c>
    </row>
    <row r="42" spans="1:7" x14ac:dyDescent="0.35">
      <c r="A42" t="s">
        <v>241</v>
      </c>
      <c r="B42" t="s">
        <v>249</v>
      </c>
      <c r="C42" s="1">
        <v>1247565</v>
      </c>
      <c r="E42" s="1">
        <v>3664432</v>
      </c>
      <c r="G42" s="1">
        <f t="shared" si="0"/>
        <v>-2416867</v>
      </c>
    </row>
    <row r="43" spans="1:7" x14ac:dyDescent="0.35">
      <c r="A43" t="s">
        <v>241</v>
      </c>
      <c r="B43" t="s">
        <v>250</v>
      </c>
      <c r="C43" s="1">
        <v>210</v>
      </c>
      <c r="E43" s="1">
        <v>1724</v>
      </c>
      <c r="G43" s="1">
        <f t="shared" si="0"/>
        <v>-1514</v>
      </c>
    </row>
    <row r="44" spans="1:7" x14ac:dyDescent="0.35">
      <c r="A44" t="s">
        <v>241</v>
      </c>
      <c r="B44" t="s">
        <v>251</v>
      </c>
      <c r="C44" s="1">
        <v>4680</v>
      </c>
      <c r="E44" s="1">
        <v>4266</v>
      </c>
      <c r="G44" s="1">
        <f t="shared" si="0"/>
        <v>414</v>
      </c>
    </row>
    <row r="45" spans="1:7" x14ac:dyDescent="0.35">
      <c r="A45" t="s">
        <v>241</v>
      </c>
      <c r="B45" t="s">
        <v>252</v>
      </c>
      <c r="C45" s="1">
        <v>128</v>
      </c>
      <c r="E45" s="1">
        <v>2448</v>
      </c>
      <c r="G45" s="1">
        <f t="shared" si="0"/>
        <v>-2320</v>
      </c>
    </row>
    <row r="46" spans="1:7" x14ac:dyDescent="0.35">
      <c r="A46" t="s">
        <v>253</v>
      </c>
      <c r="B46" t="s">
        <v>254</v>
      </c>
      <c r="C46" s="1">
        <v>299420</v>
      </c>
      <c r="E46" s="1">
        <v>3135420</v>
      </c>
      <c r="G46" s="1">
        <f t="shared" si="0"/>
        <v>-2836000</v>
      </c>
    </row>
    <row r="47" spans="1:7" x14ac:dyDescent="0.35">
      <c r="A47" t="s">
        <v>253</v>
      </c>
      <c r="B47" t="s">
        <v>169</v>
      </c>
      <c r="C47" s="1">
        <v>0</v>
      </c>
      <c r="E47" s="1">
        <v>0</v>
      </c>
      <c r="G47" s="1">
        <f t="shared" si="0"/>
        <v>0</v>
      </c>
    </row>
    <row r="48" spans="1:7" x14ac:dyDescent="0.35">
      <c r="A48" t="s">
        <v>253</v>
      </c>
      <c r="B48" t="s">
        <v>255</v>
      </c>
      <c r="C48" s="1">
        <v>8</v>
      </c>
      <c r="E48" s="1">
        <v>336</v>
      </c>
      <c r="G48" s="1">
        <f t="shared" si="0"/>
        <v>-328</v>
      </c>
    </row>
    <row r="49" spans="1:7" x14ac:dyDescent="0.35">
      <c r="A49" t="s">
        <v>253</v>
      </c>
      <c r="B49" t="s">
        <v>256</v>
      </c>
      <c r="C49" s="1">
        <v>0</v>
      </c>
      <c r="E49" s="1">
        <v>0</v>
      </c>
      <c r="G49" s="1">
        <f t="shared" si="0"/>
        <v>0</v>
      </c>
    </row>
    <row r="50" spans="1:7" x14ac:dyDescent="0.35">
      <c r="A50" t="s">
        <v>253</v>
      </c>
      <c r="B50" t="s">
        <v>257</v>
      </c>
      <c r="C50" s="1">
        <v>202930</v>
      </c>
      <c r="E50" s="1">
        <v>4826055</v>
      </c>
      <c r="G50" s="1">
        <f t="shared" si="0"/>
        <v>-4623125</v>
      </c>
    </row>
    <row r="51" spans="1:7" x14ac:dyDescent="0.35">
      <c r="A51" t="s">
        <v>253</v>
      </c>
      <c r="B51" t="s">
        <v>258</v>
      </c>
      <c r="C51" s="1">
        <v>12815</v>
      </c>
      <c r="E51" s="1">
        <v>1111263</v>
      </c>
      <c r="G51" s="1">
        <f t="shared" si="0"/>
        <v>-1098448</v>
      </c>
    </row>
    <row r="52" spans="1:7" x14ac:dyDescent="0.35">
      <c r="A52" t="s">
        <v>253</v>
      </c>
      <c r="B52" t="s">
        <v>259</v>
      </c>
      <c r="C52" s="1">
        <v>20183</v>
      </c>
      <c r="E52" s="1">
        <v>1765021</v>
      </c>
      <c r="G52" s="1">
        <f t="shared" si="0"/>
        <v>-1744838</v>
      </c>
    </row>
    <row r="53" spans="1:7" x14ac:dyDescent="0.35">
      <c r="A53" t="s">
        <v>253</v>
      </c>
      <c r="B53" t="s">
        <v>260</v>
      </c>
      <c r="C53" s="1">
        <v>0</v>
      </c>
      <c r="E53" s="1">
        <v>4</v>
      </c>
      <c r="G53" s="1">
        <f t="shared" si="0"/>
        <v>-4</v>
      </c>
    </row>
    <row r="54" spans="1:7" x14ac:dyDescent="0.35">
      <c r="A54" t="s">
        <v>253</v>
      </c>
      <c r="B54" t="s">
        <v>261</v>
      </c>
      <c r="C54" s="1">
        <v>391</v>
      </c>
      <c r="E54" s="1">
        <v>444809</v>
      </c>
      <c r="G54" s="1">
        <f t="shared" si="0"/>
        <v>-444418</v>
      </c>
    </row>
    <row r="55" spans="1:7" x14ac:dyDescent="0.35">
      <c r="A55" t="s">
        <v>253</v>
      </c>
      <c r="B55" t="s">
        <v>262</v>
      </c>
      <c r="C55" s="1">
        <v>0</v>
      </c>
      <c r="E55" s="1">
        <v>0</v>
      </c>
      <c r="G55" s="1">
        <f t="shared" si="0"/>
        <v>0</v>
      </c>
    </row>
    <row r="56" spans="1:7" x14ac:dyDescent="0.35">
      <c r="A56" t="s">
        <v>263</v>
      </c>
      <c r="B56" t="s">
        <v>264</v>
      </c>
      <c r="C56" s="1">
        <v>0</v>
      </c>
      <c r="E56" s="1">
        <v>0</v>
      </c>
      <c r="G56" s="1">
        <f t="shared" si="0"/>
        <v>0</v>
      </c>
    </row>
    <row r="57" spans="1:7" x14ac:dyDescent="0.35">
      <c r="A57" t="s">
        <v>263</v>
      </c>
      <c r="B57" t="s">
        <v>265</v>
      </c>
      <c r="C57" s="1">
        <v>0</v>
      </c>
      <c r="E57" s="1">
        <v>0</v>
      </c>
      <c r="G57" s="1">
        <f t="shared" si="0"/>
        <v>0</v>
      </c>
    </row>
    <row r="58" spans="1:7" x14ac:dyDescent="0.35">
      <c r="A58" t="s">
        <v>263</v>
      </c>
      <c r="B58" t="s">
        <v>266</v>
      </c>
      <c r="C58" s="1">
        <v>112</v>
      </c>
      <c r="E58" s="1">
        <v>727</v>
      </c>
      <c r="G58" s="1">
        <f t="shared" si="0"/>
        <v>-615</v>
      </c>
    </row>
    <row r="59" spans="1:7" x14ac:dyDescent="0.35">
      <c r="A59" t="s">
        <v>263</v>
      </c>
      <c r="B59" t="s">
        <v>267</v>
      </c>
      <c r="C59" s="1">
        <v>162</v>
      </c>
      <c r="E59" s="1">
        <v>1463</v>
      </c>
      <c r="G59" s="1">
        <f t="shared" si="0"/>
        <v>-1301</v>
      </c>
    </row>
    <row r="60" spans="1:7" x14ac:dyDescent="0.35">
      <c r="A60" t="s">
        <v>263</v>
      </c>
      <c r="B60" t="s">
        <v>268</v>
      </c>
      <c r="C60" s="1">
        <v>218</v>
      </c>
      <c r="E60" s="1">
        <v>1185</v>
      </c>
      <c r="G60" s="1">
        <f t="shared" si="0"/>
        <v>-967</v>
      </c>
    </row>
    <row r="61" spans="1:7" x14ac:dyDescent="0.35">
      <c r="A61" t="s">
        <v>263</v>
      </c>
      <c r="B61" t="s">
        <v>269</v>
      </c>
      <c r="C61" s="1">
        <v>189203</v>
      </c>
      <c r="E61" s="1">
        <v>419619</v>
      </c>
      <c r="G61" s="1">
        <f t="shared" si="0"/>
        <v>-230416</v>
      </c>
    </row>
    <row r="62" spans="1:7" x14ac:dyDescent="0.35">
      <c r="A62" t="s">
        <v>263</v>
      </c>
      <c r="B62" t="s">
        <v>270</v>
      </c>
      <c r="C62" s="1">
        <v>988</v>
      </c>
      <c r="E62" s="1">
        <v>5850</v>
      </c>
      <c r="G62" s="1">
        <f t="shared" si="0"/>
        <v>-4862</v>
      </c>
    </row>
    <row r="63" spans="1:7" x14ac:dyDescent="0.35">
      <c r="A63" t="s">
        <v>263</v>
      </c>
      <c r="B63" t="s">
        <v>271</v>
      </c>
      <c r="C63" s="1">
        <v>366</v>
      </c>
      <c r="E63" s="1">
        <v>553</v>
      </c>
      <c r="G63" s="1">
        <f t="shared" si="0"/>
        <v>-187</v>
      </c>
    </row>
    <row r="64" spans="1:7" x14ac:dyDescent="0.35">
      <c r="A64" t="s">
        <v>263</v>
      </c>
      <c r="B64" t="s">
        <v>272</v>
      </c>
      <c r="C64" s="1">
        <v>176</v>
      </c>
      <c r="E64" s="1">
        <v>8089</v>
      </c>
      <c r="G64" s="1">
        <f t="shared" si="0"/>
        <v>-7913</v>
      </c>
    </row>
    <row r="65" spans="1:7" x14ac:dyDescent="0.35">
      <c r="A65" t="s">
        <v>263</v>
      </c>
      <c r="B65" t="s">
        <v>273</v>
      </c>
      <c r="C65" s="1">
        <v>398</v>
      </c>
      <c r="E65" s="1">
        <v>5285</v>
      </c>
      <c r="G65" s="1">
        <f t="shared" si="0"/>
        <v>-4887</v>
      </c>
    </row>
    <row r="66" spans="1:7" x14ac:dyDescent="0.35">
      <c r="A66" t="s">
        <v>263</v>
      </c>
      <c r="B66" t="s">
        <v>274</v>
      </c>
      <c r="C66" s="1">
        <v>0</v>
      </c>
      <c r="E66" s="1">
        <v>0</v>
      </c>
      <c r="G66" s="1">
        <f t="shared" si="0"/>
        <v>0</v>
      </c>
    </row>
    <row r="67" spans="1:7" x14ac:dyDescent="0.35">
      <c r="A67" t="s">
        <v>263</v>
      </c>
      <c r="B67" t="s">
        <v>275</v>
      </c>
      <c r="C67" s="1">
        <v>575</v>
      </c>
      <c r="E67" s="1">
        <v>3021</v>
      </c>
      <c r="G67" s="1">
        <f t="shared" si="0"/>
        <v>-2446</v>
      </c>
    </row>
    <row r="68" spans="1:7" x14ac:dyDescent="0.35">
      <c r="A68" t="s">
        <v>263</v>
      </c>
      <c r="B68" t="s">
        <v>276</v>
      </c>
      <c r="C68" s="1">
        <v>1167</v>
      </c>
      <c r="E68" s="1">
        <v>6100</v>
      </c>
      <c r="G68" s="1">
        <f t="shared" si="0"/>
        <v>-4933</v>
      </c>
    </row>
    <row r="69" spans="1:7" x14ac:dyDescent="0.35">
      <c r="A69" t="s">
        <v>263</v>
      </c>
      <c r="B69" t="s">
        <v>277</v>
      </c>
      <c r="C69" s="1">
        <v>7269</v>
      </c>
      <c r="E69" s="1">
        <v>28545</v>
      </c>
      <c r="G69" s="1">
        <f t="shared" si="0"/>
        <v>-21276</v>
      </c>
    </row>
    <row r="70" spans="1:7" x14ac:dyDescent="0.35">
      <c r="A70" t="s">
        <v>263</v>
      </c>
      <c r="B70" t="s">
        <v>278</v>
      </c>
      <c r="C70" s="1">
        <v>0</v>
      </c>
      <c r="E70" s="1">
        <v>0</v>
      </c>
      <c r="G70" s="1">
        <f t="shared" si="0"/>
        <v>0</v>
      </c>
    </row>
    <row r="71" spans="1:7" x14ac:dyDescent="0.35">
      <c r="A71" t="s">
        <v>263</v>
      </c>
      <c r="B71" t="s">
        <v>279</v>
      </c>
      <c r="C71" s="1">
        <v>9236</v>
      </c>
      <c r="E71" s="1">
        <v>163084</v>
      </c>
      <c r="G71" s="1">
        <f t="shared" ref="G71:G134" si="1">C71-E71</f>
        <v>-153848</v>
      </c>
    </row>
    <row r="72" spans="1:7" x14ac:dyDescent="0.35">
      <c r="A72" t="s">
        <v>263</v>
      </c>
      <c r="B72" t="s">
        <v>280</v>
      </c>
      <c r="C72" s="1">
        <v>0</v>
      </c>
      <c r="E72" s="1">
        <v>76</v>
      </c>
      <c r="G72" s="1">
        <f t="shared" si="1"/>
        <v>-76</v>
      </c>
    </row>
    <row r="73" spans="1:7" x14ac:dyDescent="0.35">
      <c r="A73" t="s">
        <v>263</v>
      </c>
      <c r="B73" t="s">
        <v>281</v>
      </c>
      <c r="C73" s="1">
        <v>0</v>
      </c>
      <c r="E73" s="1">
        <v>1123</v>
      </c>
      <c r="G73" s="1">
        <f t="shared" si="1"/>
        <v>-1123</v>
      </c>
    </row>
    <row r="74" spans="1:7" x14ac:dyDescent="0.35">
      <c r="A74" t="s">
        <v>263</v>
      </c>
      <c r="B74" t="s">
        <v>282</v>
      </c>
      <c r="C74" s="1">
        <v>4224</v>
      </c>
      <c r="E74" s="1">
        <v>39110</v>
      </c>
      <c r="G74" s="1">
        <f t="shared" si="1"/>
        <v>-34886</v>
      </c>
    </row>
    <row r="75" spans="1:7" x14ac:dyDescent="0.35">
      <c r="A75" t="s">
        <v>263</v>
      </c>
      <c r="B75" t="s">
        <v>283</v>
      </c>
      <c r="C75" s="1">
        <v>522</v>
      </c>
      <c r="E75" s="1">
        <v>8684</v>
      </c>
      <c r="G75" s="1">
        <f t="shared" si="1"/>
        <v>-8162</v>
      </c>
    </row>
    <row r="76" spans="1:7" x14ac:dyDescent="0.35">
      <c r="A76" t="s">
        <v>263</v>
      </c>
      <c r="B76" t="s">
        <v>284</v>
      </c>
      <c r="C76" s="1">
        <v>1708</v>
      </c>
      <c r="E76" s="1">
        <v>2469</v>
      </c>
      <c r="G76" s="1">
        <f t="shared" si="1"/>
        <v>-761</v>
      </c>
    </row>
    <row r="77" spans="1:7" x14ac:dyDescent="0.35">
      <c r="A77" t="s">
        <v>285</v>
      </c>
      <c r="B77" t="s">
        <v>286</v>
      </c>
      <c r="C77" s="1">
        <v>0</v>
      </c>
      <c r="E77" s="1">
        <v>0</v>
      </c>
      <c r="G77" s="1">
        <f t="shared" si="1"/>
        <v>0</v>
      </c>
    </row>
    <row r="78" spans="1:7" x14ac:dyDescent="0.35">
      <c r="A78" t="s">
        <v>285</v>
      </c>
      <c r="B78" t="s">
        <v>287</v>
      </c>
      <c r="C78" s="1">
        <v>257</v>
      </c>
      <c r="E78" s="1">
        <v>67472</v>
      </c>
      <c r="G78" s="1">
        <f t="shared" si="1"/>
        <v>-67215</v>
      </c>
    </row>
    <row r="79" spans="1:7" x14ac:dyDescent="0.35">
      <c r="A79" t="s">
        <v>285</v>
      </c>
      <c r="B79" t="s">
        <v>288</v>
      </c>
      <c r="C79" s="1">
        <v>93567</v>
      </c>
      <c r="E79" s="1">
        <v>772143</v>
      </c>
      <c r="G79" s="1">
        <f t="shared" si="1"/>
        <v>-678576</v>
      </c>
    </row>
    <row r="80" spans="1:7" x14ac:dyDescent="0.35">
      <c r="A80" t="s">
        <v>289</v>
      </c>
      <c r="B80" t="s">
        <v>290</v>
      </c>
      <c r="C80" s="1">
        <v>33384</v>
      </c>
      <c r="E80" s="1">
        <v>46277</v>
      </c>
      <c r="G80" s="1">
        <f t="shared" si="1"/>
        <v>-12893</v>
      </c>
    </row>
    <row r="81" spans="1:7" x14ac:dyDescent="0.35">
      <c r="A81" t="s">
        <v>289</v>
      </c>
      <c r="B81" t="s">
        <v>291</v>
      </c>
      <c r="C81" s="1">
        <v>19</v>
      </c>
      <c r="E81" s="1">
        <v>2659</v>
      </c>
      <c r="G81" s="1">
        <f t="shared" si="1"/>
        <v>-2640</v>
      </c>
    </row>
    <row r="82" spans="1:7" x14ac:dyDescent="0.35">
      <c r="A82" t="s">
        <v>289</v>
      </c>
      <c r="B82" t="s">
        <v>292</v>
      </c>
      <c r="C82" s="1">
        <v>0</v>
      </c>
      <c r="E82" s="1">
        <v>0</v>
      </c>
      <c r="G82" s="1">
        <f t="shared" si="1"/>
        <v>0</v>
      </c>
    </row>
    <row r="83" spans="1:7" x14ac:dyDescent="0.35">
      <c r="A83" t="s">
        <v>289</v>
      </c>
      <c r="B83" t="s">
        <v>293</v>
      </c>
      <c r="C83" s="1">
        <v>0</v>
      </c>
      <c r="E83" s="1">
        <v>0</v>
      </c>
      <c r="G83" s="1">
        <f t="shared" si="1"/>
        <v>0</v>
      </c>
    </row>
    <row r="84" spans="1:7" x14ac:dyDescent="0.35">
      <c r="A84" t="s">
        <v>289</v>
      </c>
      <c r="B84" t="s">
        <v>294</v>
      </c>
      <c r="C84" s="1">
        <v>668</v>
      </c>
      <c r="E84" s="1">
        <v>33312</v>
      </c>
      <c r="G84" s="1">
        <f t="shared" si="1"/>
        <v>-32644</v>
      </c>
    </row>
    <row r="85" spans="1:7" x14ac:dyDescent="0.35">
      <c r="A85" t="s">
        <v>295</v>
      </c>
      <c r="B85" t="s">
        <v>296</v>
      </c>
      <c r="C85" s="1">
        <v>40869</v>
      </c>
      <c r="E85" s="1">
        <v>278681</v>
      </c>
      <c r="G85" s="1">
        <f t="shared" si="1"/>
        <v>-237812</v>
      </c>
    </row>
    <row r="86" spans="1:7" x14ac:dyDescent="0.35">
      <c r="A86" t="s">
        <v>295</v>
      </c>
      <c r="B86" t="s">
        <v>297</v>
      </c>
      <c r="C86" s="1">
        <v>86955</v>
      </c>
      <c r="E86" s="1">
        <v>75618</v>
      </c>
      <c r="G86" s="1">
        <f t="shared" si="1"/>
        <v>11337</v>
      </c>
    </row>
    <row r="87" spans="1:7" x14ac:dyDescent="0.35">
      <c r="A87" t="s">
        <v>295</v>
      </c>
      <c r="B87" t="s">
        <v>298</v>
      </c>
      <c r="C87" s="1">
        <v>54097</v>
      </c>
      <c r="E87" s="1">
        <v>744574.32427621563</v>
      </c>
      <c r="G87" s="1">
        <f t="shared" si="1"/>
        <v>-690477.32427621563</v>
      </c>
    </row>
    <row r="88" spans="1:7" x14ac:dyDescent="0.35">
      <c r="A88" t="s">
        <v>295</v>
      </c>
      <c r="B88" t="s">
        <v>299</v>
      </c>
      <c r="C88" s="1">
        <v>6144</v>
      </c>
      <c r="E88" s="1">
        <v>71191</v>
      </c>
      <c r="G88" s="1">
        <f t="shared" si="1"/>
        <v>-65047</v>
      </c>
    </row>
    <row r="89" spans="1:7" x14ac:dyDescent="0.35">
      <c r="A89" t="s">
        <v>295</v>
      </c>
      <c r="B89" t="s">
        <v>300</v>
      </c>
      <c r="C89" s="1">
        <v>108547</v>
      </c>
      <c r="E89" s="1">
        <v>441618</v>
      </c>
      <c r="G89" s="1">
        <f t="shared" si="1"/>
        <v>-333071</v>
      </c>
    </row>
    <row r="90" spans="1:7" x14ac:dyDescent="0.35">
      <c r="A90" t="s">
        <v>295</v>
      </c>
      <c r="B90" t="s">
        <v>301</v>
      </c>
      <c r="C90" s="1">
        <v>23761</v>
      </c>
      <c r="E90" s="1">
        <v>59929</v>
      </c>
      <c r="G90" s="1">
        <f t="shared" si="1"/>
        <v>-36168</v>
      </c>
    </row>
    <row r="91" spans="1:7" x14ac:dyDescent="0.35">
      <c r="A91" t="s">
        <v>295</v>
      </c>
      <c r="B91" t="s">
        <v>302</v>
      </c>
      <c r="C91" s="1">
        <v>6640</v>
      </c>
      <c r="E91" s="1">
        <v>5680</v>
      </c>
      <c r="G91" s="1">
        <f t="shared" si="1"/>
        <v>960</v>
      </c>
    </row>
    <row r="92" spans="1:7" x14ac:dyDescent="0.35">
      <c r="A92" t="s">
        <v>295</v>
      </c>
      <c r="B92" t="s">
        <v>303</v>
      </c>
      <c r="C92" s="1">
        <v>300</v>
      </c>
      <c r="E92" s="1">
        <v>1486</v>
      </c>
      <c r="G92" s="1">
        <f t="shared" si="1"/>
        <v>-1186</v>
      </c>
    </row>
    <row r="93" spans="1:7" x14ac:dyDescent="0.35">
      <c r="A93" t="s">
        <v>295</v>
      </c>
      <c r="B93" t="s">
        <v>304</v>
      </c>
      <c r="C93" s="1">
        <v>435</v>
      </c>
      <c r="E93" s="1">
        <v>575</v>
      </c>
      <c r="G93" s="1">
        <f t="shared" si="1"/>
        <v>-140</v>
      </c>
    </row>
    <row r="94" spans="1:7" x14ac:dyDescent="0.35">
      <c r="A94" t="s">
        <v>295</v>
      </c>
      <c r="B94" t="s">
        <v>305</v>
      </c>
      <c r="C94" s="1">
        <v>263</v>
      </c>
      <c r="E94" s="1">
        <v>2697</v>
      </c>
      <c r="G94" s="1">
        <f t="shared" si="1"/>
        <v>-2434</v>
      </c>
    </row>
    <row r="95" spans="1:7" x14ac:dyDescent="0.35">
      <c r="A95" t="s">
        <v>295</v>
      </c>
      <c r="B95" t="s">
        <v>306</v>
      </c>
      <c r="C95" s="1">
        <v>19904</v>
      </c>
      <c r="E95" s="1">
        <v>9289</v>
      </c>
      <c r="G95" s="1">
        <f t="shared" si="1"/>
        <v>10615</v>
      </c>
    </row>
    <row r="96" spans="1:7" x14ac:dyDescent="0.35">
      <c r="A96" t="s">
        <v>295</v>
      </c>
      <c r="B96" t="s">
        <v>307</v>
      </c>
      <c r="C96" s="1">
        <v>0</v>
      </c>
      <c r="E96" s="1">
        <v>0</v>
      </c>
      <c r="G96" s="1">
        <f t="shared" si="1"/>
        <v>0</v>
      </c>
    </row>
    <row r="97" spans="1:7" x14ac:dyDescent="0.35">
      <c r="A97" t="s">
        <v>295</v>
      </c>
      <c r="B97" t="s">
        <v>308</v>
      </c>
      <c r="C97" s="1">
        <v>63359</v>
      </c>
      <c r="E97" s="1">
        <v>46087</v>
      </c>
      <c r="G97" s="1">
        <f t="shared" si="1"/>
        <v>17272</v>
      </c>
    </row>
    <row r="98" spans="1:7" x14ac:dyDescent="0.35">
      <c r="A98" t="s">
        <v>295</v>
      </c>
      <c r="B98" t="s">
        <v>309</v>
      </c>
      <c r="C98" s="1">
        <v>15387</v>
      </c>
      <c r="E98" s="1">
        <v>15106</v>
      </c>
      <c r="G98" s="1">
        <f t="shared" si="1"/>
        <v>281</v>
      </c>
    </row>
    <row r="99" spans="1:7" x14ac:dyDescent="0.35">
      <c r="A99" t="s">
        <v>295</v>
      </c>
      <c r="B99" t="s">
        <v>310</v>
      </c>
      <c r="C99" s="1">
        <v>6519</v>
      </c>
      <c r="E99" s="1">
        <v>3622</v>
      </c>
      <c r="G99" s="1">
        <f t="shared" si="1"/>
        <v>2897</v>
      </c>
    </row>
    <row r="100" spans="1:7" x14ac:dyDescent="0.35">
      <c r="A100" t="s">
        <v>295</v>
      </c>
      <c r="B100" t="s">
        <v>311</v>
      </c>
      <c r="C100" s="1">
        <v>4047</v>
      </c>
      <c r="E100" s="1">
        <v>3376</v>
      </c>
      <c r="G100" s="1">
        <f t="shared" si="1"/>
        <v>671</v>
      </c>
    </row>
    <row r="101" spans="1:7" x14ac:dyDescent="0.35">
      <c r="A101" t="s">
        <v>295</v>
      </c>
      <c r="B101" t="s">
        <v>312</v>
      </c>
      <c r="C101" s="1">
        <v>0</v>
      </c>
      <c r="E101" s="1">
        <v>0</v>
      </c>
      <c r="G101" s="1">
        <f t="shared" si="1"/>
        <v>0</v>
      </c>
    </row>
    <row r="102" spans="1:7" x14ac:dyDescent="0.35">
      <c r="A102" t="s">
        <v>295</v>
      </c>
      <c r="B102" t="s">
        <v>313</v>
      </c>
      <c r="C102" s="1">
        <v>400</v>
      </c>
      <c r="E102" s="1">
        <v>8712</v>
      </c>
      <c r="G102" s="1">
        <f t="shared" si="1"/>
        <v>-8312</v>
      </c>
    </row>
    <row r="103" spans="1:7" x14ac:dyDescent="0.35">
      <c r="A103" t="s">
        <v>295</v>
      </c>
      <c r="B103" t="s">
        <v>314</v>
      </c>
      <c r="C103" s="1">
        <v>166003</v>
      </c>
      <c r="E103" s="1">
        <v>1302873</v>
      </c>
      <c r="G103" s="1">
        <f t="shared" si="1"/>
        <v>-1136870</v>
      </c>
    </row>
    <row r="104" spans="1:7" x14ac:dyDescent="0.35">
      <c r="A104" t="s">
        <v>295</v>
      </c>
      <c r="B104" t="s">
        <v>315</v>
      </c>
      <c r="C104" s="1">
        <v>11122</v>
      </c>
      <c r="E104" s="1">
        <v>3133</v>
      </c>
      <c r="G104" s="1">
        <f t="shared" si="1"/>
        <v>7989</v>
      </c>
    </row>
    <row r="105" spans="1:7" x14ac:dyDescent="0.35">
      <c r="A105" t="s">
        <v>316</v>
      </c>
      <c r="B105" t="s">
        <v>317</v>
      </c>
      <c r="C105" s="1">
        <v>3761</v>
      </c>
      <c r="E105" s="1">
        <v>52214</v>
      </c>
      <c r="G105" s="1">
        <f t="shared" si="1"/>
        <v>-48453</v>
      </c>
    </row>
    <row r="106" spans="1:7" x14ac:dyDescent="0.35">
      <c r="A106" t="s">
        <v>316</v>
      </c>
      <c r="B106" t="s">
        <v>318</v>
      </c>
      <c r="C106" s="1">
        <v>52</v>
      </c>
      <c r="E106" s="1">
        <v>48</v>
      </c>
      <c r="G106" s="1">
        <f t="shared" si="1"/>
        <v>4</v>
      </c>
    </row>
    <row r="107" spans="1:7" x14ac:dyDescent="0.35">
      <c r="A107" t="s">
        <v>316</v>
      </c>
      <c r="B107" t="s">
        <v>319</v>
      </c>
      <c r="C107" s="1">
        <v>2784</v>
      </c>
      <c r="E107" s="1">
        <v>8343</v>
      </c>
      <c r="G107" s="1">
        <f t="shared" si="1"/>
        <v>-5559</v>
      </c>
    </row>
    <row r="108" spans="1:7" x14ac:dyDescent="0.35">
      <c r="A108" t="s">
        <v>316</v>
      </c>
      <c r="B108" t="s">
        <v>101</v>
      </c>
      <c r="C108" s="1">
        <v>440</v>
      </c>
      <c r="E108" s="1">
        <v>34386</v>
      </c>
      <c r="G108" s="1">
        <f t="shared" si="1"/>
        <v>-33946</v>
      </c>
    </row>
    <row r="109" spans="1:7" x14ac:dyDescent="0.35">
      <c r="A109" t="s">
        <v>316</v>
      </c>
      <c r="B109" t="s">
        <v>320</v>
      </c>
      <c r="C109" s="1">
        <v>5574</v>
      </c>
      <c r="E109" s="1">
        <v>7990</v>
      </c>
      <c r="G109" s="1">
        <f t="shared" si="1"/>
        <v>-2416</v>
      </c>
    </row>
    <row r="110" spans="1:7" x14ac:dyDescent="0.35">
      <c r="A110" t="s">
        <v>316</v>
      </c>
      <c r="B110" t="s">
        <v>321</v>
      </c>
      <c r="C110" s="1">
        <v>1283</v>
      </c>
      <c r="E110" s="1">
        <v>8108</v>
      </c>
      <c r="G110" s="1">
        <f t="shared" si="1"/>
        <v>-6825</v>
      </c>
    </row>
    <row r="111" spans="1:7" x14ac:dyDescent="0.35">
      <c r="A111" t="s">
        <v>316</v>
      </c>
      <c r="B111" t="s">
        <v>322</v>
      </c>
      <c r="C111" s="1">
        <v>11354</v>
      </c>
      <c r="E111" s="1">
        <v>15470</v>
      </c>
      <c r="G111" s="1">
        <f t="shared" si="1"/>
        <v>-4116</v>
      </c>
    </row>
    <row r="112" spans="1:7" x14ac:dyDescent="0.35">
      <c r="A112" t="s">
        <v>316</v>
      </c>
      <c r="B112" t="s">
        <v>323</v>
      </c>
      <c r="C112" s="1">
        <v>2178</v>
      </c>
      <c r="E112" s="1">
        <v>4754</v>
      </c>
      <c r="G112" s="1">
        <f t="shared" si="1"/>
        <v>-2576</v>
      </c>
    </row>
    <row r="113" spans="1:7" x14ac:dyDescent="0.35">
      <c r="A113" t="s">
        <v>316</v>
      </c>
      <c r="B113" t="s">
        <v>324</v>
      </c>
      <c r="C113" s="1">
        <v>204</v>
      </c>
      <c r="E113" s="1">
        <v>8753</v>
      </c>
      <c r="G113" s="1">
        <f t="shared" si="1"/>
        <v>-8549</v>
      </c>
    </row>
    <row r="114" spans="1:7" x14ac:dyDescent="0.35">
      <c r="A114" t="s">
        <v>316</v>
      </c>
      <c r="B114" t="s">
        <v>325</v>
      </c>
      <c r="C114" s="1">
        <v>0</v>
      </c>
      <c r="E114" s="1">
        <v>0</v>
      </c>
      <c r="G114" s="1">
        <f t="shared" si="1"/>
        <v>0</v>
      </c>
    </row>
    <row r="115" spans="1:7" x14ac:dyDescent="0.35">
      <c r="A115" t="s">
        <v>316</v>
      </c>
      <c r="B115" t="s">
        <v>326</v>
      </c>
      <c r="C115" s="1">
        <v>0</v>
      </c>
      <c r="E115" s="1">
        <v>0</v>
      </c>
      <c r="G115" s="1">
        <f t="shared" si="1"/>
        <v>0</v>
      </c>
    </row>
    <row r="116" spans="1:7" x14ac:dyDescent="0.35">
      <c r="A116" t="s">
        <v>316</v>
      </c>
      <c r="B116" t="s">
        <v>327</v>
      </c>
      <c r="C116" s="1">
        <v>602</v>
      </c>
      <c r="E116" s="1">
        <v>2085</v>
      </c>
      <c r="G116" s="1">
        <f t="shared" si="1"/>
        <v>-1483</v>
      </c>
    </row>
    <row r="117" spans="1:7" x14ac:dyDescent="0.35">
      <c r="A117" t="s">
        <v>316</v>
      </c>
      <c r="B117" t="s">
        <v>328</v>
      </c>
      <c r="C117" s="1">
        <v>16614</v>
      </c>
      <c r="E117" s="1">
        <v>16252</v>
      </c>
      <c r="G117" s="1">
        <f t="shared" si="1"/>
        <v>362</v>
      </c>
    </row>
    <row r="118" spans="1:7" x14ac:dyDescent="0.35">
      <c r="A118" t="s">
        <v>329</v>
      </c>
      <c r="B118" t="s">
        <v>330</v>
      </c>
      <c r="C118" s="1">
        <v>2</v>
      </c>
      <c r="E118" s="1">
        <v>322</v>
      </c>
      <c r="G118" s="1">
        <f t="shared" si="1"/>
        <v>-320</v>
      </c>
    </row>
    <row r="119" spans="1:7" x14ac:dyDescent="0.35">
      <c r="A119" t="s">
        <v>329</v>
      </c>
      <c r="B119" t="s">
        <v>331</v>
      </c>
      <c r="C119" s="1">
        <v>0</v>
      </c>
      <c r="E119" s="1">
        <v>517</v>
      </c>
      <c r="G119" s="1">
        <f t="shared" si="1"/>
        <v>-517</v>
      </c>
    </row>
    <row r="120" spans="1:7" x14ac:dyDescent="0.35">
      <c r="A120" t="s">
        <v>329</v>
      </c>
      <c r="B120" t="s">
        <v>332</v>
      </c>
      <c r="C120" s="1">
        <v>258542</v>
      </c>
      <c r="E120" s="1">
        <v>519304</v>
      </c>
      <c r="G120" s="1">
        <f t="shared" si="1"/>
        <v>-260762</v>
      </c>
    </row>
    <row r="121" spans="1:7" x14ac:dyDescent="0.35">
      <c r="A121" t="s">
        <v>329</v>
      </c>
      <c r="B121" t="s">
        <v>333</v>
      </c>
      <c r="C121" s="1">
        <v>2518</v>
      </c>
      <c r="E121" s="1">
        <v>5454</v>
      </c>
      <c r="G121" s="1">
        <f t="shared" si="1"/>
        <v>-2936</v>
      </c>
    </row>
    <row r="122" spans="1:7" x14ac:dyDescent="0.35">
      <c r="A122" t="s">
        <v>329</v>
      </c>
      <c r="B122" t="s">
        <v>334</v>
      </c>
      <c r="C122" s="1">
        <v>0</v>
      </c>
      <c r="E122" s="1">
        <v>0</v>
      </c>
      <c r="G122" s="1">
        <f t="shared" si="1"/>
        <v>0</v>
      </c>
    </row>
    <row r="123" spans="1:7" x14ac:dyDescent="0.35">
      <c r="A123" t="s">
        <v>329</v>
      </c>
      <c r="B123" t="s">
        <v>335</v>
      </c>
      <c r="C123" s="1">
        <v>0</v>
      </c>
      <c r="E123" s="1">
        <v>0</v>
      </c>
      <c r="G123" s="1">
        <f t="shared" si="1"/>
        <v>0</v>
      </c>
    </row>
    <row r="124" spans="1:7" x14ac:dyDescent="0.35">
      <c r="A124" t="s">
        <v>329</v>
      </c>
      <c r="B124" t="s">
        <v>336</v>
      </c>
      <c r="C124" s="1">
        <v>3118</v>
      </c>
      <c r="E124" s="1">
        <v>3708</v>
      </c>
      <c r="G124" s="1">
        <f t="shared" si="1"/>
        <v>-590</v>
      </c>
    </row>
    <row r="125" spans="1:7" x14ac:dyDescent="0.35">
      <c r="A125" t="s">
        <v>329</v>
      </c>
      <c r="B125" t="s">
        <v>337</v>
      </c>
      <c r="C125" s="1">
        <v>16687</v>
      </c>
      <c r="E125" s="1">
        <v>14640</v>
      </c>
      <c r="G125" s="1">
        <f t="shared" si="1"/>
        <v>2047</v>
      </c>
    </row>
    <row r="126" spans="1:7" x14ac:dyDescent="0.35">
      <c r="A126" t="s">
        <v>329</v>
      </c>
      <c r="B126" t="s">
        <v>338</v>
      </c>
      <c r="C126" s="1">
        <v>0</v>
      </c>
      <c r="E126" s="1">
        <v>1171</v>
      </c>
      <c r="G126" s="1">
        <f t="shared" si="1"/>
        <v>-1171</v>
      </c>
    </row>
    <row r="127" spans="1:7" x14ac:dyDescent="0.35">
      <c r="A127" t="s">
        <v>329</v>
      </c>
      <c r="B127" t="s">
        <v>339</v>
      </c>
      <c r="C127" s="1">
        <v>0</v>
      </c>
      <c r="E127" s="1">
        <v>1772</v>
      </c>
      <c r="G127" s="1">
        <f t="shared" si="1"/>
        <v>-1772</v>
      </c>
    </row>
    <row r="128" spans="1:7" x14ac:dyDescent="0.35">
      <c r="A128" t="s">
        <v>329</v>
      </c>
      <c r="B128" t="s">
        <v>340</v>
      </c>
      <c r="C128" s="1">
        <v>0</v>
      </c>
      <c r="E128" s="1">
        <v>1066</v>
      </c>
      <c r="G128" s="1">
        <f t="shared" si="1"/>
        <v>-1066</v>
      </c>
    </row>
    <row r="129" spans="1:7" x14ac:dyDescent="0.35">
      <c r="A129" t="s">
        <v>329</v>
      </c>
      <c r="B129" t="s">
        <v>341</v>
      </c>
      <c r="C129" s="1">
        <v>20316</v>
      </c>
      <c r="E129" s="1">
        <v>77034</v>
      </c>
      <c r="G129" s="1">
        <f t="shared" si="1"/>
        <v>-56718</v>
      </c>
    </row>
    <row r="130" spans="1:7" x14ac:dyDescent="0.35">
      <c r="A130" t="s">
        <v>329</v>
      </c>
      <c r="B130" t="s">
        <v>342</v>
      </c>
      <c r="C130" s="1">
        <v>0</v>
      </c>
      <c r="E130" s="1">
        <v>0</v>
      </c>
      <c r="G130" s="1">
        <f t="shared" si="1"/>
        <v>0</v>
      </c>
    </row>
    <row r="131" spans="1:7" x14ac:dyDescent="0.35">
      <c r="A131" t="s">
        <v>329</v>
      </c>
      <c r="B131" t="s">
        <v>343</v>
      </c>
      <c r="C131" s="1">
        <v>10</v>
      </c>
      <c r="E131" s="1">
        <v>406</v>
      </c>
      <c r="G131" s="1">
        <f t="shared" si="1"/>
        <v>-396</v>
      </c>
    </row>
    <row r="132" spans="1:7" x14ac:dyDescent="0.35">
      <c r="A132" t="s">
        <v>218</v>
      </c>
      <c r="B132" t="s">
        <v>344</v>
      </c>
      <c r="C132" s="1">
        <v>226127</v>
      </c>
      <c r="E132" s="1">
        <v>225076</v>
      </c>
      <c r="G132" s="1">
        <f t="shared" si="1"/>
        <v>1051</v>
      </c>
    </row>
    <row r="133" spans="1:7" x14ac:dyDescent="0.35">
      <c r="A133" t="s">
        <v>329</v>
      </c>
      <c r="B133" t="s">
        <v>345</v>
      </c>
      <c r="C133" s="1">
        <v>876</v>
      </c>
      <c r="E133" s="1">
        <v>876</v>
      </c>
      <c r="G133" s="1">
        <f t="shared" si="1"/>
        <v>0</v>
      </c>
    </row>
    <row r="134" spans="1:7" x14ac:dyDescent="0.35">
      <c r="A134" t="s">
        <v>329</v>
      </c>
      <c r="B134" t="s">
        <v>346</v>
      </c>
      <c r="C134" s="1">
        <v>62432</v>
      </c>
      <c r="E134" s="1">
        <v>102304</v>
      </c>
      <c r="G134" s="1">
        <f t="shared" si="1"/>
        <v>-39872</v>
      </c>
    </row>
    <row r="135" spans="1:7" x14ac:dyDescent="0.35">
      <c r="A135" t="s">
        <v>329</v>
      </c>
      <c r="B135" t="s">
        <v>347</v>
      </c>
      <c r="C135" s="1">
        <v>21262</v>
      </c>
      <c r="E135" s="1">
        <v>108012</v>
      </c>
      <c r="G135" s="1">
        <f t="shared" ref="G135:G138" si="2">C135-E135</f>
        <v>-86750</v>
      </c>
    </row>
    <row r="136" spans="1:7" x14ac:dyDescent="0.35">
      <c r="A136" t="s">
        <v>329</v>
      </c>
      <c r="B136" t="s">
        <v>348</v>
      </c>
      <c r="C136" s="1">
        <v>243769</v>
      </c>
      <c r="E136" s="1">
        <v>401876</v>
      </c>
      <c r="G136" s="1">
        <f t="shared" si="2"/>
        <v>-158107</v>
      </c>
    </row>
    <row r="137" spans="1:7" x14ac:dyDescent="0.35">
      <c r="A137" t="s">
        <v>329</v>
      </c>
      <c r="B137" t="s">
        <v>349</v>
      </c>
      <c r="C137" s="1">
        <v>2579</v>
      </c>
      <c r="E137" s="1">
        <v>115170</v>
      </c>
      <c r="G137" s="1">
        <f t="shared" si="2"/>
        <v>-112591</v>
      </c>
    </row>
    <row r="138" spans="1:7" x14ac:dyDescent="0.35">
      <c r="A138" t="s">
        <v>329</v>
      </c>
      <c r="B138" t="s">
        <v>350</v>
      </c>
      <c r="C138" s="1">
        <v>870</v>
      </c>
      <c r="E138" s="1">
        <v>6734</v>
      </c>
      <c r="G138" s="1">
        <f t="shared" si="2"/>
        <v>-5864</v>
      </c>
    </row>
    <row r="139" spans="1:7" x14ac:dyDescent="0.35">
      <c r="B139" s="3" t="s">
        <v>135</v>
      </c>
      <c r="C139" s="4">
        <f>SUM(C6:C138)</f>
        <v>4185494</v>
      </c>
      <c r="D139" s="4"/>
      <c r="E139" s="4">
        <f t="shared" ref="E139:G139" si="3">SUM(E6:E138)</f>
        <v>25272409.324276216</v>
      </c>
      <c r="F139" s="4"/>
      <c r="G139" s="4">
        <f t="shared" si="3"/>
        <v>-21086915.324276216</v>
      </c>
    </row>
    <row r="142" spans="1:7" x14ac:dyDescent="0.35">
      <c r="B142" s="3" t="s">
        <v>110</v>
      </c>
      <c r="C142" s="4">
        <f>C3+C139</f>
        <v>43335703.812204197</v>
      </c>
      <c r="D142" s="4"/>
      <c r="E142" s="4">
        <f t="shared" ref="E142:G142" si="4">E3+E139</f>
        <v>50521606.791276217</v>
      </c>
      <c r="F142" s="4"/>
      <c r="G142" s="4">
        <f t="shared" si="4"/>
        <v>-7185902.9790720195</v>
      </c>
    </row>
    <row r="144" spans="1:7" x14ac:dyDescent="0.35">
      <c r="B144" t="s">
        <v>112</v>
      </c>
      <c r="G144" s="1">
        <v>1174421.9038290901</v>
      </c>
    </row>
    <row r="146" spans="1:7" x14ac:dyDescent="0.35">
      <c r="B146" s="3" t="s">
        <v>113</v>
      </c>
      <c r="G146" s="4">
        <f>G142+G144</f>
        <v>-6011481.0752429292</v>
      </c>
    </row>
    <row r="148" spans="1:7" x14ac:dyDescent="0.35">
      <c r="B148" t="s">
        <v>114</v>
      </c>
      <c r="G148" s="1">
        <v>118533</v>
      </c>
    </row>
    <row r="150" spans="1:7" x14ac:dyDescent="0.35">
      <c r="B150" s="3" t="s">
        <v>115</v>
      </c>
      <c r="G150" s="4">
        <f>G146+G148</f>
        <v>-5892948.0752429292</v>
      </c>
    </row>
    <row r="152" spans="1:7" x14ac:dyDescent="0.35">
      <c r="A152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7454-FE7E-4EB8-B689-322D917E1390}">
  <dimension ref="A1:G158"/>
  <sheetViews>
    <sheetView topLeftCell="A136" zoomScale="63" zoomScaleNormal="63" workbookViewId="0">
      <selection activeCell="A148" sqref="A148:XFD148"/>
    </sheetView>
  </sheetViews>
  <sheetFormatPr defaultRowHeight="14.5" x14ac:dyDescent="0.35"/>
  <cols>
    <col min="2" max="2" width="112.08984375" customWidth="1"/>
    <col min="3" max="3" width="14.6328125" bestFit="1" customWidth="1"/>
    <col min="5" max="5" width="10.453125" bestFit="1" customWidth="1"/>
    <col min="7" max="7" width="11.08984375" bestFit="1" customWidth="1"/>
  </cols>
  <sheetData>
    <row r="1" spans="1:7" x14ac:dyDescent="0.35">
      <c r="A1" s="3"/>
      <c r="B1" s="3" t="s">
        <v>352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42105745</v>
      </c>
      <c r="D3" s="1"/>
      <c r="E3" s="4">
        <v>25830525</v>
      </c>
      <c r="F3" s="1"/>
      <c r="G3" s="4">
        <f>C3-E3</f>
        <v>16275220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4987</v>
      </c>
      <c r="D5" s="1"/>
      <c r="E5" s="1">
        <v>1252</v>
      </c>
      <c r="F5" s="1"/>
      <c r="G5" s="1">
        <f>C5-E5</f>
        <v>3735</v>
      </c>
    </row>
    <row r="6" spans="1:7" x14ac:dyDescent="0.35">
      <c r="A6" t="s">
        <v>209</v>
      </c>
      <c r="B6" t="s">
        <v>211</v>
      </c>
      <c r="C6" s="1">
        <v>0</v>
      </c>
      <c r="D6" s="1"/>
      <c r="E6" s="1">
        <v>24299</v>
      </c>
      <c r="F6" s="1"/>
      <c r="G6" s="1">
        <f t="shared" ref="G6:G69" si="0">C6-E6</f>
        <v>-24299</v>
      </c>
    </row>
    <row r="7" spans="1:7" x14ac:dyDescent="0.35">
      <c r="A7" t="s">
        <v>218</v>
      </c>
      <c r="B7" t="s">
        <v>219</v>
      </c>
      <c r="C7" s="1">
        <v>3075</v>
      </c>
      <c r="D7" s="1"/>
      <c r="E7" s="1">
        <v>27614</v>
      </c>
      <c r="F7" s="1"/>
      <c r="G7" s="1">
        <f t="shared" si="0"/>
        <v>-24539</v>
      </c>
    </row>
    <row r="8" spans="1:7" x14ac:dyDescent="0.35">
      <c r="A8" t="s">
        <v>218</v>
      </c>
      <c r="B8" t="s">
        <v>220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221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353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223</v>
      </c>
      <c r="C11" s="1">
        <v>0</v>
      </c>
      <c r="D11" s="1"/>
      <c r="E11" s="1">
        <v>1138</v>
      </c>
      <c r="F11" s="1"/>
      <c r="G11" s="1">
        <f t="shared" si="0"/>
        <v>-1138</v>
      </c>
    </row>
    <row r="12" spans="1:7" x14ac:dyDescent="0.35">
      <c r="A12" t="s">
        <v>218</v>
      </c>
      <c r="B12" t="s">
        <v>224</v>
      </c>
      <c r="C12" s="1">
        <v>1699</v>
      </c>
      <c r="D12" s="1"/>
      <c r="E12" s="1">
        <v>7933</v>
      </c>
      <c r="F12" s="1"/>
      <c r="G12" s="1">
        <f t="shared" si="0"/>
        <v>-6234</v>
      </c>
    </row>
    <row r="13" spans="1:7" x14ac:dyDescent="0.35">
      <c r="A13" t="s">
        <v>218</v>
      </c>
      <c r="B13" t="s">
        <v>225</v>
      </c>
      <c r="C13" s="1">
        <v>38509</v>
      </c>
      <c r="D13" s="1"/>
      <c r="E13" s="1">
        <v>190761</v>
      </c>
      <c r="F13" s="1"/>
      <c r="G13" s="1">
        <f t="shared" si="0"/>
        <v>-152252</v>
      </c>
    </row>
    <row r="14" spans="1:7" x14ac:dyDescent="0.35">
      <c r="A14" t="s">
        <v>218</v>
      </c>
      <c r="B14" t="s">
        <v>226</v>
      </c>
      <c r="C14" s="1">
        <v>10050</v>
      </c>
      <c r="D14" s="1"/>
      <c r="E14" s="1">
        <v>10200</v>
      </c>
      <c r="F14" s="1"/>
      <c r="G14" s="1">
        <f t="shared" si="0"/>
        <v>-150</v>
      </c>
    </row>
    <row r="15" spans="1:7" x14ac:dyDescent="0.35">
      <c r="A15" t="s">
        <v>218</v>
      </c>
      <c r="B15" t="s">
        <v>354</v>
      </c>
      <c r="C15" s="1">
        <v>6003</v>
      </c>
      <c r="D15" s="1"/>
      <c r="E15" s="1">
        <v>776886</v>
      </c>
      <c r="F15" s="1"/>
      <c r="G15" s="1">
        <f t="shared" si="0"/>
        <v>-770883</v>
      </c>
    </row>
    <row r="16" spans="1:7" x14ac:dyDescent="0.35">
      <c r="A16" t="s">
        <v>218</v>
      </c>
      <c r="B16" t="s">
        <v>228</v>
      </c>
      <c r="C16" s="1">
        <v>0</v>
      </c>
      <c r="D16" s="1"/>
      <c r="E16" s="1">
        <v>0</v>
      </c>
      <c r="F16" s="1"/>
      <c r="G16" s="1">
        <f t="shared" si="0"/>
        <v>0</v>
      </c>
    </row>
    <row r="17" spans="1:7" x14ac:dyDescent="0.35">
      <c r="A17" t="s">
        <v>218</v>
      </c>
      <c r="B17" t="s">
        <v>229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230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231</v>
      </c>
      <c r="C19" s="1">
        <v>15508</v>
      </c>
      <c r="D19" s="1"/>
      <c r="E19" s="1">
        <v>28261</v>
      </c>
      <c r="F19" s="1"/>
      <c r="G19" s="1">
        <f t="shared" si="0"/>
        <v>-12753</v>
      </c>
    </row>
    <row r="20" spans="1:7" x14ac:dyDescent="0.35">
      <c r="A20" t="s">
        <v>218</v>
      </c>
      <c r="B20" t="s">
        <v>232</v>
      </c>
      <c r="C20" s="1">
        <v>0</v>
      </c>
      <c r="D20" s="1"/>
      <c r="E20" s="1">
        <v>0</v>
      </c>
      <c r="F20" s="1"/>
      <c r="G20" s="1">
        <f t="shared" si="0"/>
        <v>0</v>
      </c>
    </row>
    <row r="21" spans="1:7" x14ac:dyDescent="0.35">
      <c r="A21" t="s">
        <v>218</v>
      </c>
      <c r="B21" t="s">
        <v>233</v>
      </c>
      <c r="C21" s="1">
        <v>63178</v>
      </c>
      <c r="D21" s="1"/>
      <c r="E21" s="1">
        <v>43234</v>
      </c>
      <c r="F21" s="1"/>
      <c r="G21" s="1">
        <f t="shared" si="0"/>
        <v>19944</v>
      </c>
    </row>
    <row r="22" spans="1:7" x14ac:dyDescent="0.35">
      <c r="A22" t="s">
        <v>218</v>
      </c>
      <c r="B22" t="s">
        <v>234</v>
      </c>
      <c r="C22" s="1">
        <v>3</v>
      </c>
      <c r="D22" s="1"/>
      <c r="E22" s="1">
        <v>136</v>
      </c>
      <c r="F22" s="1"/>
      <c r="G22" s="1">
        <f t="shared" si="0"/>
        <v>-133</v>
      </c>
    </row>
    <row r="23" spans="1:7" x14ac:dyDescent="0.35">
      <c r="A23" t="s">
        <v>218</v>
      </c>
      <c r="B23" t="s">
        <v>235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50475</v>
      </c>
      <c r="D24" s="1"/>
      <c r="E24" s="1">
        <v>118465</v>
      </c>
      <c r="F24" s="1"/>
      <c r="G24" s="1">
        <f t="shared" si="0"/>
        <v>-67990</v>
      </c>
    </row>
    <row r="25" spans="1:7" x14ac:dyDescent="0.35">
      <c r="A25" t="s">
        <v>218</v>
      </c>
      <c r="B25" t="s">
        <v>237</v>
      </c>
      <c r="C25" s="1">
        <v>2637</v>
      </c>
      <c r="D25" s="1"/>
      <c r="E25" s="1">
        <v>10315</v>
      </c>
      <c r="F25" s="1"/>
      <c r="G25" s="1">
        <f t="shared" si="0"/>
        <v>-7678</v>
      </c>
    </row>
    <row r="26" spans="1:7" x14ac:dyDescent="0.35">
      <c r="A26" t="s">
        <v>218</v>
      </c>
      <c r="B26" t="s">
        <v>238</v>
      </c>
      <c r="C26" s="1">
        <v>80185</v>
      </c>
      <c r="D26" s="1"/>
      <c r="E26" s="1">
        <v>139412</v>
      </c>
      <c r="F26" s="1"/>
      <c r="G26" s="1">
        <f t="shared" si="0"/>
        <v>-59227</v>
      </c>
    </row>
    <row r="27" spans="1:7" x14ac:dyDescent="0.35">
      <c r="A27" t="s">
        <v>218</v>
      </c>
      <c r="B27" t="s">
        <v>240</v>
      </c>
      <c r="C27" s="1">
        <v>6169</v>
      </c>
      <c r="D27" s="1"/>
      <c r="E27" s="1">
        <v>10022</v>
      </c>
      <c r="F27" s="1"/>
      <c r="G27" s="1">
        <f t="shared" si="0"/>
        <v>-3853</v>
      </c>
    </row>
    <row r="28" spans="1:7" x14ac:dyDescent="0.35">
      <c r="A28" t="s">
        <v>218</v>
      </c>
      <c r="B28" t="s">
        <v>344</v>
      </c>
      <c r="C28" s="1">
        <v>234101</v>
      </c>
      <c r="D28" s="1"/>
      <c r="E28" s="1">
        <v>234581</v>
      </c>
      <c r="F28" s="1"/>
      <c r="G28" s="1">
        <f t="shared" si="0"/>
        <v>-480</v>
      </c>
    </row>
    <row r="29" spans="1:7" x14ac:dyDescent="0.35">
      <c r="A29" t="s">
        <v>241</v>
      </c>
      <c r="B29" t="s">
        <v>242</v>
      </c>
      <c r="C29" s="1">
        <v>11537</v>
      </c>
      <c r="D29" s="1"/>
      <c r="E29" s="1">
        <v>338310</v>
      </c>
      <c r="F29" s="1"/>
      <c r="G29" s="1">
        <f t="shared" si="0"/>
        <v>-326773</v>
      </c>
    </row>
    <row r="30" spans="1:7" x14ac:dyDescent="0.35">
      <c r="A30" t="s">
        <v>241</v>
      </c>
      <c r="B30" t="s">
        <v>243</v>
      </c>
      <c r="C30" s="1">
        <v>116909</v>
      </c>
      <c r="D30" s="1"/>
      <c r="E30" s="1">
        <v>139117</v>
      </c>
      <c r="F30" s="1"/>
      <c r="G30" s="1">
        <f t="shared" si="0"/>
        <v>-22208</v>
      </c>
    </row>
    <row r="31" spans="1:7" x14ac:dyDescent="0.35">
      <c r="A31" t="s">
        <v>241</v>
      </c>
      <c r="B31" t="s">
        <v>244</v>
      </c>
      <c r="C31" s="1">
        <v>19124</v>
      </c>
      <c r="D31" s="1"/>
      <c r="E31" s="1">
        <v>128746</v>
      </c>
      <c r="F31" s="1"/>
      <c r="G31" s="1">
        <f t="shared" si="0"/>
        <v>-109622</v>
      </c>
    </row>
    <row r="32" spans="1:7" x14ac:dyDescent="0.35">
      <c r="A32" t="s">
        <v>241</v>
      </c>
      <c r="B32" t="s">
        <v>245</v>
      </c>
      <c r="C32" s="1">
        <v>1105</v>
      </c>
      <c r="D32" s="1"/>
      <c r="E32" s="1">
        <v>991</v>
      </c>
      <c r="F32" s="1"/>
      <c r="G32" s="1">
        <f t="shared" si="0"/>
        <v>114</v>
      </c>
    </row>
    <row r="33" spans="1:7" x14ac:dyDescent="0.35">
      <c r="A33" t="s">
        <v>241</v>
      </c>
      <c r="B33" t="s">
        <v>246</v>
      </c>
      <c r="C33" s="1">
        <v>2900</v>
      </c>
      <c r="D33" s="1"/>
      <c r="E33" s="1">
        <v>7573</v>
      </c>
      <c r="F33" s="1"/>
      <c r="G33" s="1">
        <f t="shared" si="0"/>
        <v>-4673</v>
      </c>
    </row>
    <row r="34" spans="1:7" x14ac:dyDescent="0.35">
      <c r="A34" t="s">
        <v>241</v>
      </c>
      <c r="B34" t="s">
        <v>247</v>
      </c>
      <c r="C34" s="1">
        <v>6287</v>
      </c>
      <c r="D34" s="1"/>
      <c r="E34" s="1">
        <v>4207</v>
      </c>
      <c r="F34" s="1"/>
      <c r="G34" s="1">
        <f t="shared" si="0"/>
        <v>2080</v>
      </c>
    </row>
    <row r="35" spans="1:7" x14ac:dyDescent="0.35">
      <c r="A35" t="s">
        <v>241</v>
      </c>
      <c r="B35" t="s">
        <v>355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1196574</v>
      </c>
      <c r="D36" s="1"/>
      <c r="E36" s="1">
        <v>4037025</v>
      </c>
      <c r="F36" s="1"/>
      <c r="G36" s="1">
        <f t="shared" si="0"/>
        <v>-2840451</v>
      </c>
    </row>
    <row r="37" spans="1:7" x14ac:dyDescent="0.35">
      <c r="A37" t="s">
        <v>241</v>
      </c>
      <c r="B37" t="s">
        <v>356</v>
      </c>
      <c r="C37" s="1">
        <v>212</v>
      </c>
      <c r="D37" s="1"/>
      <c r="E37" s="1">
        <v>1116</v>
      </c>
      <c r="F37" s="1"/>
      <c r="G37" s="1">
        <f t="shared" si="0"/>
        <v>-904</v>
      </c>
    </row>
    <row r="38" spans="1:7" x14ac:dyDescent="0.35">
      <c r="A38" t="s">
        <v>241</v>
      </c>
      <c r="B38" t="s">
        <v>251</v>
      </c>
      <c r="C38" s="1">
        <v>3524</v>
      </c>
      <c r="D38" s="1"/>
      <c r="E38" s="1">
        <v>4178</v>
      </c>
      <c r="F38" s="1"/>
      <c r="G38" s="1">
        <f t="shared" si="0"/>
        <v>-654</v>
      </c>
    </row>
    <row r="39" spans="1:7" x14ac:dyDescent="0.35">
      <c r="A39" t="s">
        <v>241</v>
      </c>
      <c r="B39" t="s">
        <v>252</v>
      </c>
      <c r="C39" s="1">
        <v>11</v>
      </c>
      <c r="D39" s="1"/>
      <c r="E39" s="1">
        <v>2565</v>
      </c>
      <c r="F39" s="1"/>
      <c r="G39" s="1">
        <f t="shared" si="0"/>
        <v>-2554</v>
      </c>
    </row>
    <row r="40" spans="1:7" x14ac:dyDescent="0.35">
      <c r="A40" t="s">
        <v>253</v>
      </c>
      <c r="B40" t="s">
        <v>254</v>
      </c>
      <c r="C40" s="1">
        <v>272350</v>
      </c>
      <c r="D40" s="1"/>
      <c r="E40" s="1">
        <v>3153745</v>
      </c>
      <c r="F40" s="1"/>
      <c r="G40" s="1">
        <f t="shared" si="0"/>
        <v>-2881395</v>
      </c>
    </row>
    <row r="41" spans="1:7" x14ac:dyDescent="0.35">
      <c r="A41" t="s">
        <v>253</v>
      </c>
      <c r="B41" t="s">
        <v>169</v>
      </c>
      <c r="C41" s="1">
        <v>0</v>
      </c>
      <c r="D41" s="1"/>
      <c r="E41" s="1">
        <v>0</v>
      </c>
      <c r="F41" s="1"/>
      <c r="G41" s="1">
        <f t="shared" si="0"/>
        <v>0</v>
      </c>
    </row>
    <row r="42" spans="1:7" x14ac:dyDescent="0.35">
      <c r="A42" t="s">
        <v>253</v>
      </c>
      <c r="B42" t="s">
        <v>255</v>
      </c>
      <c r="C42" s="1">
        <v>25</v>
      </c>
      <c r="D42" s="1"/>
      <c r="E42" s="1">
        <v>423</v>
      </c>
      <c r="F42" s="1"/>
      <c r="G42" s="1">
        <f t="shared" si="0"/>
        <v>-398</v>
      </c>
    </row>
    <row r="43" spans="1:7" x14ac:dyDescent="0.35">
      <c r="A43" t="s">
        <v>253</v>
      </c>
      <c r="B43" t="s">
        <v>256</v>
      </c>
      <c r="C43" s="1">
        <v>2387</v>
      </c>
      <c r="D43" s="1"/>
      <c r="E43" s="1">
        <v>204</v>
      </c>
      <c r="F43" s="1"/>
      <c r="G43" s="1">
        <f t="shared" si="0"/>
        <v>2183</v>
      </c>
    </row>
    <row r="44" spans="1:7" x14ac:dyDescent="0.35">
      <c r="A44" t="s">
        <v>253</v>
      </c>
      <c r="B44" t="s">
        <v>257</v>
      </c>
      <c r="C44" s="1">
        <v>217765</v>
      </c>
      <c r="D44" s="1"/>
      <c r="E44" s="1">
        <v>4599590</v>
      </c>
      <c r="F44" s="1"/>
      <c r="G44" s="1">
        <f t="shared" si="0"/>
        <v>-4381825</v>
      </c>
    </row>
    <row r="45" spans="1:7" x14ac:dyDescent="0.35">
      <c r="A45" t="s">
        <v>253</v>
      </c>
      <c r="B45" t="s">
        <v>258</v>
      </c>
      <c r="C45" s="1">
        <v>3039</v>
      </c>
      <c r="D45" s="1"/>
      <c r="E45" s="1">
        <v>1017923</v>
      </c>
      <c r="F45" s="1"/>
      <c r="G45" s="1">
        <f t="shared" si="0"/>
        <v>-1014884</v>
      </c>
    </row>
    <row r="46" spans="1:7" x14ac:dyDescent="0.35">
      <c r="A46" t="s">
        <v>253</v>
      </c>
      <c r="B46" t="s">
        <v>259</v>
      </c>
      <c r="C46" s="1">
        <v>13903</v>
      </c>
      <c r="D46" s="1"/>
      <c r="E46" s="1">
        <v>1856159</v>
      </c>
      <c r="F46" s="1"/>
      <c r="G46" s="1">
        <f t="shared" si="0"/>
        <v>-1842256</v>
      </c>
    </row>
    <row r="47" spans="1:7" x14ac:dyDescent="0.35">
      <c r="A47" t="s">
        <v>253</v>
      </c>
      <c r="B47" t="s">
        <v>260</v>
      </c>
      <c r="C47" s="1">
        <v>0</v>
      </c>
      <c r="D47" s="1"/>
      <c r="E47" s="1">
        <v>95</v>
      </c>
      <c r="F47" s="1"/>
      <c r="G47" s="1">
        <f t="shared" si="0"/>
        <v>-95</v>
      </c>
    </row>
    <row r="48" spans="1:7" x14ac:dyDescent="0.35">
      <c r="A48" t="s">
        <v>253</v>
      </c>
      <c r="B48" t="s">
        <v>261</v>
      </c>
      <c r="C48" s="1">
        <v>360</v>
      </c>
      <c r="D48" s="1"/>
      <c r="E48" s="1">
        <v>355562</v>
      </c>
      <c r="F48" s="1"/>
      <c r="G48" s="1">
        <f t="shared" si="0"/>
        <v>-355202</v>
      </c>
    </row>
    <row r="49" spans="1:7" x14ac:dyDescent="0.35">
      <c r="A49" t="s">
        <v>253</v>
      </c>
      <c r="B49" t="s">
        <v>262</v>
      </c>
      <c r="C49" s="1">
        <v>0</v>
      </c>
      <c r="D49" s="1"/>
      <c r="E49" s="1">
        <v>0</v>
      </c>
      <c r="F49" s="1"/>
      <c r="G49" s="1">
        <f t="shared" si="0"/>
        <v>0</v>
      </c>
    </row>
    <row r="50" spans="1:7" x14ac:dyDescent="0.35">
      <c r="A50" t="s">
        <v>253</v>
      </c>
      <c r="B50" t="s">
        <v>357</v>
      </c>
      <c r="C50" s="1">
        <v>0</v>
      </c>
      <c r="D50" s="1"/>
      <c r="E50" s="1">
        <v>0</v>
      </c>
      <c r="F50" s="1"/>
      <c r="G50" s="1">
        <f t="shared" si="0"/>
        <v>0</v>
      </c>
    </row>
    <row r="51" spans="1:7" x14ac:dyDescent="0.35">
      <c r="A51" t="s">
        <v>253</v>
      </c>
      <c r="B51" t="s">
        <v>358</v>
      </c>
      <c r="C51" s="1">
        <v>0</v>
      </c>
      <c r="D51" s="1"/>
      <c r="E51" s="1">
        <v>0</v>
      </c>
      <c r="F51" s="1"/>
      <c r="G51" s="1">
        <f t="shared" si="0"/>
        <v>0</v>
      </c>
    </row>
    <row r="52" spans="1:7" x14ac:dyDescent="0.35">
      <c r="A52" t="s">
        <v>253</v>
      </c>
      <c r="B52" t="s">
        <v>359</v>
      </c>
      <c r="C52" s="1">
        <v>1315</v>
      </c>
      <c r="D52" s="1"/>
      <c r="E52" s="1">
        <v>58484</v>
      </c>
      <c r="F52" s="1"/>
      <c r="G52" s="1">
        <f t="shared" si="0"/>
        <v>-57169</v>
      </c>
    </row>
    <row r="53" spans="1:7" x14ac:dyDescent="0.35">
      <c r="A53" t="s">
        <v>263</v>
      </c>
      <c r="B53" t="s">
        <v>264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263</v>
      </c>
      <c r="B54" t="s">
        <v>265</v>
      </c>
      <c r="C54" s="1">
        <v>0</v>
      </c>
      <c r="D54" s="1"/>
      <c r="E54" s="1">
        <v>0</v>
      </c>
      <c r="F54" s="1"/>
      <c r="G54" s="1">
        <f t="shared" si="0"/>
        <v>0</v>
      </c>
    </row>
    <row r="55" spans="1:7" x14ac:dyDescent="0.35">
      <c r="A55" t="s">
        <v>263</v>
      </c>
      <c r="B55" t="s">
        <v>266</v>
      </c>
      <c r="C55" s="1">
        <v>80</v>
      </c>
      <c r="D55" s="1"/>
      <c r="E55" s="1">
        <v>734</v>
      </c>
      <c r="F55" s="1"/>
      <c r="G55" s="1">
        <f t="shared" si="0"/>
        <v>-654</v>
      </c>
    </row>
    <row r="56" spans="1:7" x14ac:dyDescent="0.35">
      <c r="A56" t="s">
        <v>263</v>
      </c>
      <c r="B56" t="s">
        <v>267</v>
      </c>
      <c r="C56" s="1">
        <v>36</v>
      </c>
      <c r="D56" s="1"/>
      <c r="E56" s="1">
        <v>1345</v>
      </c>
      <c r="F56" s="1"/>
      <c r="G56" s="1">
        <f t="shared" si="0"/>
        <v>-1309</v>
      </c>
    </row>
    <row r="57" spans="1:7" x14ac:dyDescent="0.35">
      <c r="A57" t="s">
        <v>263</v>
      </c>
      <c r="B57" t="s">
        <v>268</v>
      </c>
      <c r="C57" s="1">
        <v>280</v>
      </c>
      <c r="D57" s="1"/>
      <c r="E57" s="1">
        <v>1340</v>
      </c>
      <c r="F57" s="1"/>
      <c r="G57" s="1">
        <f t="shared" si="0"/>
        <v>-1060</v>
      </c>
    </row>
    <row r="58" spans="1:7" x14ac:dyDescent="0.35">
      <c r="A58" t="s">
        <v>263</v>
      </c>
      <c r="B58" t="s">
        <v>269</v>
      </c>
      <c r="C58" s="1">
        <v>190588</v>
      </c>
      <c r="D58" s="1"/>
      <c r="E58" s="1">
        <v>440298</v>
      </c>
      <c r="F58" s="1"/>
      <c r="G58" s="1">
        <f t="shared" si="0"/>
        <v>-249710</v>
      </c>
    </row>
    <row r="59" spans="1:7" x14ac:dyDescent="0.35">
      <c r="A59" t="s">
        <v>263</v>
      </c>
      <c r="B59" t="s">
        <v>270</v>
      </c>
      <c r="C59" s="1">
        <v>1990</v>
      </c>
      <c r="D59" s="1"/>
      <c r="E59" s="1">
        <v>8409</v>
      </c>
      <c r="F59" s="1"/>
      <c r="G59" s="1">
        <f t="shared" si="0"/>
        <v>-6419</v>
      </c>
    </row>
    <row r="60" spans="1:7" x14ac:dyDescent="0.35">
      <c r="A60" t="s">
        <v>263</v>
      </c>
      <c r="B60" t="s">
        <v>271</v>
      </c>
      <c r="C60" s="1">
        <v>153</v>
      </c>
      <c r="D60" s="1"/>
      <c r="E60" s="1">
        <v>367</v>
      </c>
      <c r="F60" s="1"/>
      <c r="G60" s="1">
        <f t="shared" si="0"/>
        <v>-214</v>
      </c>
    </row>
    <row r="61" spans="1:7" x14ac:dyDescent="0.35">
      <c r="A61" t="s">
        <v>263</v>
      </c>
      <c r="B61" t="s">
        <v>272</v>
      </c>
      <c r="C61" s="1">
        <v>0</v>
      </c>
      <c r="D61" s="1"/>
      <c r="E61" s="1">
        <v>0</v>
      </c>
      <c r="F61" s="1"/>
      <c r="G61" s="1">
        <f t="shared" si="0"/>
        <v>0</v>
      </c>
    </row>
    <row r="62" spans="1:7" x14ac:dyDescent="0.35">
      <c r="A62" t="s">
        <v>263</v>
      </c>
      <c r="B62" t="s">
        <v>273</v>
      </c>
      <c r="C62" s="1">
        <v>560</v>
      </c>
      <c r="D62" s="1"/>
      <c r="E62" s="1">
        <v>7067</v>
      </c>
      <c r="F62" s="1"/>
      <c r="G62" s="1">
        <f t="shared" si="0"/>
        <v>-6507</v>
      </c>
    </row>
    <row r="63" spans="1:7" x14ac:dyDescent="0.35">
      <c r="A63" t="s">
        <v>263</v>
      </c>
      <c r="B63" t="s">
        <v>274</v>
      </c>
      <c r="C63" s="1">
        <v>0</v>
      </c>
      <c r="D63" s="1"/>
      <c r="E63" s="1">
        <v>0</v>
      </c>
      <c r="F63" s="1"/>
      <c r="G63" s="1">
        <f t="shared" si="0"/>
        <v>0</v>
      </c>
    </row>
    <row r="64" spans="1:7" x14ac:dyDescent="0.35">
      <c r="A64" t="s">
        <v>263</v>
      </c>
      <c r="B64" t="s">
        <v>275</v>
      </c>
      <c r="C64" s="1">
        <v>775</v>
      </c>
      <c r="D64" s="1"/>
      <c r="E64" s="1">
        <v>3136</v>
      </c>
      <c r="F64" s="1"/>
      <c r="G64" s="1">
        <f t="shared" si="0"/>
        <v>-2361</v>
      </c>
    </row>
    <row r="65" spans="1:7" x14ac:dyDescent="0.35">
      <c r="A65" t="s">
        <v>263</v>
      </c>
      <c r="B65" t="s">
        <v>276</v>
      </c>
      <c r="C65" s="1">
        <v>1243</v>
      </c>
      <c r="D65" s="1"/>
      <c r="E65" s="1">
        <v>6724</v>
      </c>
      <c r="F65" s="1"/>
      <c r="G65" s="1">
        <f t="shared" si="0"/>
        <v>-5481</v>
      </c>
    </row>
    <row r="66" spans="1:7" x14ac:dyDescent="0.35">
      <c r="A66" t="s">
        <v>263</v>
      </c>
      <c r="B66" t="s">
        <v>277</v>
      </c>
      <c r="C66" s="1">
        <v>17771</v>
      </c>
      <c r="D66" s="1"/>
      <c r="E66" s="1">
        <v>44203</v>
      </c>
      <c r="F66" s="1"/>
      <c r="G66" s="1">
        <f t="shared" si="0"/>
        <v>-26432</v>
      </c>
    </row>
    <row r="67" spans="1:7" x14ac:dyDescent="0.35">
      <c r="A67" t="s">
        <v>263</v>
      </c>
      <c r="B67" t="s">
        <v>278</v>
      </c>
      <c r="C67" s="1">
        <v>0</v>
      </c>
      <c r="D67" s="1"/>
      <c r="E67" s="1">
        <v>0</v>
      </c>
      <c r="F67" s="1"/>
      <c r="G67" s="1">
        <f t="shared" si="0"/>
        <v>0</v>
      </c>
    </row>
    <row r="68" spans="1:7" x14ac:dyDescent="0.35">
      <c r="A68" t="s">
        <v>263</v>
      </c>
      <c r="B68" t="s">
        <v>279</v>
      </c>
      <c r="C68" s="1">
        <v>13890</v>
      </c>
      <c r="D68" s="1"/>
      <c r="E68" s="1">
        <v>176932</v>
      </c>
      <c r="F68" s="1"/>
      <c r="G68" s="1">
        <f t="shared" si="0"/>
        <v>-163042</v>
      </c>
    </row>
    <row r="69" spans="1:7" x14ac:dyDescent="0.35">
      <c r="A69" t="s">
        <v>263</v>
      </c>
      <c r="B69" t="s">
        <v>280</v>
      </c>
      <c r="C69" s="1">
        <v>4500</v>
      </c>
      <c r="D69" s="1"/>
      <c r="E69" s="1">
        <v>4600</v>
      </c>
      <c r="F69" s="1"/>
      <c r="G69" s="1">
        <f t="shared" si="0"/>
        <v>-100</v>
      </c>
    </row>
    <row r="70" spans="1:7" x14ac:dyDescent="0.35">
      <c r="A70" t="s">
        <v>263</v>
      </c>
      <c r="B70" t="s">
        <v>281</v>
      </c>
      <c r="C70" s="1">
        <v>0</v>
      </c>
      <c r="D70" s="1"/>
      <c r="E70" s="1">
        <v>563</v>
      </c>
      <c r="F70" s="1"/>
      <c r="G70" s="1">
        <f t="shared" ref="G70:G133" si="1">C70-E70</f>
        <v>-563</v>
      </c>
    </row>
    <row r="71" spans="1:7" x14ac:dyDescent="0.35">
      <c r="A71" t="s">
        <v>263</v>
      </c>
      <c r="B71" t="s">
        <v>282</v>
      </c>
      <c r="C71" s="1">
        <v>352</v>
      </c>
      <c r="D71" s="1"/>
      <c r="E71" s="1">
        <v>26871</v>
      </c>
      <c r="F71" s="1"/>
      <c r="G71" s="1">
        <f t="shared" si="1"/>
        <v>-26519</v>
      </c>
    </row>
    <row r="72" spans="1:7" x14ac:dyDescent="0.35">
      <c r="A72" t="s">
        <v>263</v>
      </c>
      <c r="B72" t="s">
        <v>283</v>
      </c>
      <c r="C72" s="1">
        <v>595</v>
      </c>
      <c r="D72" s="1"/>
      <c r="E72" s="1">
        <v>9615</v>
      </c>
      <c r="F72" s="1"/>
      <c r="G72" s="1">
        <f t="shared" si="1"/>
        <v>-9020</v>
      </c>
    </row>
    <row r="73" spans="1:7" x14ac:dyDescent="0.35">
      <c r="A73" t="s">
        <v>263</v>
      </c>
      <c r="B73" t="s">
        <v>284</v>
      </c>
      <c r="C73" s="1">
        <v>1349</v>
      </c>
      <c r="D73" s="1"/>
      <c r="E73" s="1">
        <v>2741</v>
      </c>
      <c r="F73" s="1"/>
      <c r="G73" s="1">
        <f t="shared" si="1"/>
        <v>-1392</v>
      </c>
    </row>
    <row r="74" spans="1:7" x14ac:dyDescent="0.35">
      <c r="A74" t="s">
        <v>263</v>
      </c>
      <c r="B74" t="s">
        <v>360</v>
      </c>
      <c r="C74" s="1">
        <v>83</v>
      </c>
      <c r="D74" s="1"/>
      <c r="E74" s="1">
        <v>214</v>
      </c>
      <c r="F74" s="1"/>
      <c r="G74" s="1">
        <f t="shared" si="1"/>
        <v>-131</v>
      </c>
    </row>
    <row r="75" spans="1:7" x14ac:dyDescent="0.35">
      <c r="A75" t="s">
        <v>263</v>
      </c>
      <c r="B75" t="s">
        <v>361</v>
      </c>
      <c r="C75" s="1">
        <v>4543</v>
      </c>
      <c r="D75" s="1"/>
      <c r="E75" s="1">
        <v>13339</v>
      </c>
      <c r="F75" s="1"/>
      <c r="G75" s="1">
        <f t="shared" si="1"/>
        <v>-8796</v>
      </c>
    </row>
    <row r="76" spans="1:7" x14ac:dyDescent="0.35">
      <c r="A76" t="s">
        <v>285</v>
      </c>
      <c r="B76" t="s">
        <v>286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287</v>
      </c>
      <c r="C77" s="1">
        <v>0</v>
      </c>
      <c r="D77" s="1"/>
      <c r="E77" s="1">
        <v>0</v>
      </c>
      <c r="F77" s="1"/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138493</v>
      </c>
      <c r="D78" s="1"/>
      <c r="E78" s="1">
        <v>831617</v>
      </c>
      <c r="F78" s="1"/>
      <c r="G78" s="1">
        <f t="shared" si="1"/>
        <v>-693124</v>
      </c>
    </row>
    <row r="79" spans="1:7" x14ac:dyDescent="0.35">
      <c r="A79" t="s">
        <v>289</v>
      </c>
      <c r="B79" t="s">
        <v>290</v>
      </c>
      <c r="C79" s="1">
        <v>27928</v>
      </c>
      <c r="D79" s="1"/>
      <c r="E79" s="1">
        <v>42698</v>
      </c>
      <c r="F79" s="1"/>
      <c r="G79" s="1">
        <f t="shared" si="1"/>
        <v>-14770</v>
      </c>
    </row>
    <row r="80" spans="1:7" x14ac:dyDescent="0.35">
      <c r="A80" t="s">
        <v>289</v>
      </c>
      <c r="B80" t="s">
        <v>362</v>
      </c>
      <c r="C80" s="1">
        <v>2</v>
      </c>
      <c r="D80" s="1"/>
      <c r="E80" s="1">
        <v>3530</v>
      </c>
      <c r="F80" s="1"/>
      <c r="G80" s="1">
        <f t="shared" si="1"/>
        <v>-3528</v>
      </c>
    </row>
    <row r="81" spans="1:7" x14ac:dyDescent="0.35">
      <c r="A81" t="s">
        <v>289</v>
      </c>
      <c r="B81" t="s">
        <v>292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293</v>
      </c>
      <c r="C82" s="1">
        <v>0</v>
      </c>
      <c r="D82" s="1"/>
      <c r="E82" s="1">
        <v>0</v>
      </c>
      <c r="F82" s="1"/>
      <c r="G82" s="1">
        <f t="shared" si="1"/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42958</v>
      </c>
      <c r="F83" s="1"/>
      <c r="G83" s="1">
        <f t="shared" si="1"/>
        <v>-42152</v>
      </c>
    </row>
    <row r="84" spans="1:7" x14ac:dyDescent="0.35">
      <c r="A84" t="s">
        <v>295</v>
      </c>
      <c r="B84" t="s">
        <v>296</v>
      </c>
      <c r="C84" s="1">
        <v>40851</v>
      </c>
      <c r="D84" s="1"/>
      <c r="E84" s="1">
        <v>306322</v>
      </c>
      <c r="F84" s="1"/>
      <c r="G84" s="1">
        <f t="shared" si="1"/>
        <v>-265471</v>
      </c>
    </row>
    <row r="85" spans="1:7" x14ac:dyDescent="0.35">
      <c r="A85" t="s">
        <v>295</v>
      </c>
      <c r="B85" t="s">
        <v>297</v>
      </c>
      <c r="C85" s="1">
        <v>94546</v>
      </c>
      <c r="D85" s="1"/>
      <c r="E85" s="1">
        <v>79466</v>
      </c>
      <c r="F85" s="1"/>
      <c r="G85" s="1">
        <f t="shared" si="1"/>
        <v>15080</v>
      </c>
    </row>
    <row r="86" spans="1:7" x14ac:dyDescent="0.35">
      <c r="A86" t="s">
        <v>295</v>
      </c>
      <c r="B86" t="s">
        <v>298</v>
      </c>
      <c r="C86" s="1">
        <v>56379</v>
      </c>
      <c r="D86" s="1"/>
      <c r="E86" s="1">
        <v>857401</v>
      </c>
      <c r="F86" s="1"/>
      <c r="G86" s="1">
        <f t="shared" si="1"/>
        <v>-801022</v>
      </c>
    </row>
    <row r="87" spans="1:7" x14ac:dyDescent="0.35">
      <c r="A87" t="s">
        <v>295</v>
      </c>
      <c r="B87" t="s">
        <v>299</v>
      </c>
      <c r="C87" s="1">
        <v>6691</v>
      </c>
      <c r="D87" s="1"/>
      <c r="E87" s="1">
        <v>70780</v>
      </c>
      <c r="F87" s="1"/>
      <c r="G87" s="1">
        <f t="shared" si="1"/>
        <v>-64089</v>
      </c>
    </row>
    <row r="88" spans="1:7" x14ac:dyDescent="0.35">
      <c r="A88" t="s">
        <v>295</v>
      </c>
      <c r="B88" t="s">
        <v>300</v>
      </c>
      <c r="C88" s="1">
        <v>93347</v>
      </c>
      <c r="D88" s="1"/>
      <c r="E88" s="1">
        <v>491241</v>
      </c>
      <c r="F88" s="1"/>
      <c r="G88" s="1">
        <f t="shared" si="1"/>
        <v>-397894</v>
      </c>
    </row>
    <row r="89" spans="1:7" x14ac:dyDescent="0.35">
      <c r="A89" t="s">
        <v>295</v>
      </c>
      <c r="B89" t="s">
        <v>301</v>
      </c>
      <c r="C89" s="1">
        <v>66739</v>
      </c>
      <c r="D89" s="1"/>
      <c r="E89" s="1">
        <v>199761</v>
      </c>
      <c r="F89" s="1"/>
      <c r="G89" s="1">
        <f t="shared" si="1"/>
        <v>-133022</v>
      </c>
    </row>
    <row r="90" spans="1:7" x14ac:dyDescent="0.35">
      <c r="A90" t="s">
        <v>295</v>
      </c>
      <c r="B90" t="s">
        <v>302</v>
      </c>
      <c r="C90" s="1">
        <v>6688</v>
      </c>
      <c r="D90" s="1"/>
      <c r="E90" s="1">
        <v>5276</v>
      </c>
      <c r="F90" s="1"/>
      <c r="G90" s="1">
        <f t="shared" si="1"/>
        <v>1412</v>
      </c>
    </row>
    <row r="91" spans="1:7" x14ac:dyDescent="0.35">
      <c r="A91" t="s">
        <v>295</v>
      </c>
      <c r="B91" t="s">
        <v>303</v>
      </c>
      <c r="C91" s="1">
        <v>289</v>
      </c>
      <c r="D91" s="1"/>
      <c r="E91" s="1">
        <v>6247</v>
      </c>
      <c r="F91" s="1"/>
      <c r="G91" s="1">
        <f t="shared" si="1"/>
        <v>-5958</v>
      </c>
    </row>
    <row r="92" spans="1:7" x14ac:dyDescent="0.35">
      <c r="A92" t="s">
        <v>295</v>
      </c>
      <c r="B92" t="s">
        <v>304</v>
      </c>
      <c r="C92" s="1">
        <v>295</v>
      </c>
      <c r="D92" s="1"/>
      <c r="E92" s="1">
        <v>15680</v>
      </c>
      <c r="F92" s="1"/>
      <c r="G92" s="1">
        <f t="shared" si="1"/>
        <v>-15385</v>
      </c>
    </row>
    <row r="93" spans="1:7" x14ac:dyDescent="0.35">
      <c r="A93" t="s">
        <v>295</v>
      </c>
      <c r="B93" t="s">
        <v>305</v>
      </c>
      <c r="C93" s="1">
        <v>0</v>
      </c>
      <c r="D93" s="1"/>
      <c r="E93" s="1">
        <v>4000</v>
      </c>
      <c r="F93" s="1"/>
      <c r="G93" s="1">
        <f t="shared" si="1"/>
        <v>-4000</v>
      </c>
    </row>
    <row r="94" spans="1:7" x14ac:dyDescent="0.35">
      <c r="A94" t="s">
        <v>295</v>
      </c>
      <c r="B94" t="s">
        <v>306</v>
      </c>
      <c r="C94" s="1">
        <v>19806</v>
      </c>
      <c r="D94" s="1"/>
      <c r="E94" s="1">
        <v>8695</v>
      </c>
      <c r="F94" s="1"/>
      <c r="G94" s="1">
        <f t="shared" si="1"/>
        <v>11111</v>
      </c>
    </row>
    <row r="95" spans="1:7" x14ac:dyDescent="0.35">
      <c r="A95" t="s">
        <v>295</v>
      </c>
      <c r="B95" t="s">
        <v>307</v>
      </c>
      <c r="C95" s="1">
        <v>0</v>
      </c>
      <c r="D95" s="1"/>
      <c r="E95" s="1">
        <v>0</v>
      </c>
      <c r="F95" s="1"/>
      <c r="G95" s="1">
        <f t="shared" si="1"/>
        <v>0</v>
      </c>
    </row>
    <row r="96" spans="1:7" x14ac:dyDescent="0.35">
      <c r="A96" t="s">
        <v>295</v>
      </c>
      <c r="B96" t="s">
        <v>308</v>
      </c>
      <c r="C96" s="1">
        <v>68608</v>
      </c>
      <c r="D96" s="1"/>
      <c r="E96" s="1">
        <v>49516</v>
      </c>
      <c r="F96" s="1"/>
      <c r="G96" s="1">
        <f t="shared" si="1"/>
        <v>19092</v>
      </c>
    </row>
    <row r="97" spans="1:7" x14ac:dyDescent="0.35">
      <c r="A97" t="s">
        <v>295</v>
      </c>
      <c r="B97" t="s">
        <v>309</v>
      </c>
      <c r="C97" s="1">
        <v>15420</v>
      </c>
      <c r="D97" s="1"/>
      <c r="E97" s="1">
        <v>14744</v>
      </c>
      <c r="F97" s="1"/>
      <c r="G97" s="1">
        <f t="shared" si="1"/>
        <v>676</v>
      </c>
    </row>
    <row r="98" spans="1:7" x14ac:dyDescent="0.35">
      <c r="A98" t="s">
        <v>295</v>
      </c>
      <c r="B98" t="s">
        <v>310</v>
      </c>
      <c r="C98" s="1">
        <v>6517</v>
      </c>
      <c r="D98" s="1"/>
      <c r="E98" s="1">
        <v>2845</v>
      </c>
      <c r="F98" s="1"/>
      <c r="G98" s="1">
        <f t="shared" si="1"/>
        <v>3672</v>
      </c>
    </row>
    <row r="99" spans="1:7" x14ac:dyDescent="0.35">
      <c r="A99" t="s">
        <v>295</v>
      </c>
      <c r="B99" t="s">
        <v>311</v>
      </c>
      <c r="C99" s="1">
        <v>4046</v>
      </c>
      <c r="D99" s="1"/>
      <c r="E99" s="1">
        <v>4072</v>
      </c>
      <c r="F99" s="1"/>
      <c r="G99" s="1">
        <f t="shared" si="1"/>
        <v>-26</v>
      </c>
    </row>
    <row r="100" spans="1:7" x14ac:dyDescent="0.35">
      <c r="A100" t="s">
        <v>295</v>
      </c>
      <c r="B100" t="s">
        <v>312</v>
      </c>
      <c r="C100" s="1">
        <v>0</v>
      </c>
      <c r="D100" s="1"/>
      <c r="E100" s="1">
        <v>0</v>
      </c>
      <c r="F100" s="1"/>
      <c r="G100" s="1">
        <f t="shared" si="1"/>
        <v>0</v>
      </c>
    </row>
    <row r="101" spans="1:7" x14ac:dyDescent="0.35">
      <c r="A101" t="s">
        <v>295</v>
      </c>
      <c r="B101" t="s">
        <v>313</v>
      </c>
      <c r="C101" s="1">
        <v>788</v>
      </c>
      <c r="D101" s="1"/>
      <c r="E101" s="1">
        <v>9013</v>
      </c>
      <c r="F101" s="1"/>
      <c r="G101" s="1">
        <f t="shared" si="1"/>
        <v>-8225</v>
      </c>
    </row>
    <row r="102" spans="1:7" x14ac:dyDescent="0.35">
      <c r="A102" t="s">
        <v>295</v>
      </c>
      <c r="B102" t="s">
        <v>314</v>
      </c>
      <c r="C102" s="1">
        <v>235315</v>
      </c>
      <c r="D102" s="1"/>
      <c r="E102" s="1">
        <v>1339065</v>
      </c>
      <c r="F102" s="1"/>
      <c r="G102" s="1">
        <f t="shared" si="1"/>
        <v>-1103750</v>
      </c>
    </row>
    <row r="103" spans="1:7" x14ac:dyDescent="0.35">
      <c r="A103" t="s">
        <v>295</v>
      </c>
      <c r="B103" t="s">
        <v>315</v>
      </c>
      <c r="C103" s="1">
        <v>11125</v>
      </c>
      <c r="D103" s="1"/>
      <c r="E103" s="1">
        <v>2870</v>
      </c>
      <c r="F103" s="1"/>
      <c r="G103" s="1">
        <f t="shared" si="1"/>
        <v>8255</v>
      </c>
    </row>
    <row r="104" spans="1:7" x14ac:dyDescent="0.35">
      <c r="A104" t="s">
        <v>329</v>
      </c>
      <c r="B104" t="s">
        <v>330</v>
      </c>
      <c r="C104" s="1">
        <v>0</v>
      </c>
      <c r="D104" s="1"/>
      <c r="E104" s="1">
        <v>8685</v>
      </c>
      <c r="F104" s="1"/>
      <c r="G104" s="1">
        <f t="shared" si="1"/>
        <v>-8685</v>
      </c>
    </row>
    <row r="105" spans="1:7" x14ac:dyDescent="0.35">
      <c r="A105" t="s">
        <v>329</v>
      </c>
      <c r="B105" t="s">
        <v>331</v>
      </c>
      <c r="C105" s="1">
        <v>0</v>
      </c>
      <c r="D105" s="1"/>
      <c r="E105" s="1">
        <v>177</v>
      </c>
      <c r="F105" s="1"/>
      <c r="G105" s="1">
        <f t="shared" si="1"/>
        <v>-177</v>
      </c>
    </row>
    <row r="106" spans="1:7" x14ac:dyDescent="0.35">
      <c r="A106" t="s">
        <v>329</v>
      </c>
      <c r="B106" t="s">
        <v>332</v>
      </c>
      <c r="C106" s="1">
        <v>127020</v>
      </c>
      <c r="D106" s="1"/>
      <c r="E106" s="1">
        <v>360694</v>
      </c>
      <c r="F106" s="1"/>
      <c r="G106" s="1">
        <f t="shared" si="1"/>
        <v>-233674</v>
      </c>
    </row>
    <row r="107" spans="1:7" x14ac:dyDescent="0.35">
      <c r="A107" t="s">
        <v>329</v>
      </c>
      <c r="B107" t="s">
        <v>333</v>
      </c>
      <c r="C107" s="1">
        <v>2335</v>
      </c>
      <c r="D107" s="1"/>
      <c r="E107" s="1">
        <v>5496</v>
      </c>
      <c r="F107" s="1"/>
      <c r="G107" s="1">
        <f t="shared" si="1"/>
        <v>-3161</v>
      </c>
    </row>
    <row r="108" spans="1:7" x14ac:dyDescent="0.35">
      <c r="A108" t="s">
        <v>329</v>
      </c>
      <c r="B108" t="s">
        <v>334</v>
      </c>
      <c r="C108" s="1">
        <v>0</v>
      </c>
      <c r="D108" s="1"/>
      <c r="E108" s="1">
        <v>0</v>
      </c>
      <c r="F108" s="1"/>
      <c r="G108" s="1">
        <f t="shared" si="1"/>
        <v>0</v>
      </c>
    </row>
    <row r="109" spans="1:7" x14ac:dyDescent="0.35">
      <c r="A109" t="s">
        <v>329</v>
      </c>
      <c r="B109" t="s">
        <v>363</v>
      </c>
      <c r="C109" s="1">
        <v>0</v>
      </c>
      <c r="D109" s="1"/>
      <c r="E109" s="1">
        <v>0</v>
      </c>
      <c r="F109" s="1"/>
      <c r="G109" s="1">
        <f t="shared" si="1"/>
        <v>0</v>
      </c>
    </row>
    <row r="110" spans="1:7" x14ac:dyDescent="0.35">
      <c r="A110" t="s">
        <v>329</v>
      </c>
      <c r="B110" t="s">
        <v>336</v>
      </c>
      <c r="C110" s="1">
        <v>3770</v>
      </c>
      <c r="D110" s="1"/>
      <c r="E110" s="1">
        <v>4799</v>
      </c>
      <c r="F110" s="1"/>
      <c r="G110" s="1">
        <f t="shared" si="1"/>
        <v>-1029</v>
      </c>
    </row>
    <row r="111" spans="1:7" x14ac:dyDescent="0.35">
      <c r="A111" t="s">
        <v>329</v>
      </c>
      <c r="B111" t="s">
        <v>337</v>
      </c>
      <c r="C111" s="1">
        <v>21762</v>
      </c>
      <c r="D111" s="1"/>
      <c r="E111" s="1">
        <v>18489</v>
      </c>
      <c r="F111" s="1"/>
      <c r="G111" s="1">
        <f t="shared" si="1"/>
        <v>3273</v>
      </c>
    </row>
    <row r="112" spans="1:7" x14ac:dyDescent="0.35">
      <c r="A112" t="s">
        <v>329</v>
      </c>
      <c r="B112" t="s">
        <v>338</v>
      </c>
      <c r="C112" s="1">
        <v>0</v>
      </c>
      <c r="D112" s="1"/>
      <c r="E112" s="1">
        <v>1161</v>
      </c>
      <c r="F112" s="1"/>
      <c r="G112" s="1">
        <f t="shared" si="1"/>
        <v>-1161</v>
      </c>
    </row>
    <row r="113" spans="1:7" x14ac:dyDescent="0.35">
      <c r="A113" t="s">
        <v>329</v>
      </c>
      <c r="B113" t="s">
        <v>339</v>
      </c>
      <c r="C113" s="1">
        <v>0</v>
      </c>
      <c r="D113" s="1"/>
      <c r="E113" s="1">
        <v>2738</v>
      </c>
      <c r="F113" s="1"/>
      <c r="G113" s="1">
        <f t="shared" si="1"/>
        <v>-2738</v>
      </c>
    </row>
    <row r="114" spans="1:7" x14ac:dyDescent="0.35">
      <c r="A114" t="s">
        <v>329</v>
      </c>
      <c r="B114" t="s">
        <v>340</v>
      </c>
      <c r="C114" s="1">
        <v>0</v>
      </c>
      <c r="D114" s="1"/>
      <c r="E114" s="1">
        <v>1126</v>
      </c>
      <c r="F114" s="1"/>
      <c r="G114" s="1">
        <f t="shared" si="1"/>
        <v>-1126</v>
      </c>
    </row>
    <row r="115" spans="1:7" x14ac:dyDescent="0.35">
      <c r="A115" t="s">
        <v>329</v>
      </c>
      <c r="B115" t="s">
        <v>341</v>
      </c>
      <c r="C115" s="1">
        <v>18513</v>
      </c>
      <c r="D115" s="1"/>
      <c r="E115" s="1">
        <v>80502</v>
      </c>
      <c r="F115" s="1"/>
      <c r="G115" s="1">
        <f t="shared" si="1"/>
        <v>-61989</v>
      </c>
    </row>
    <row r="116" spans="1:7" x14ac:dyDescent="0.35">
      <c r="A116" t="s">
        <v>329</v>
      </c>
      <c r="B116" t="s">
        <v>342</v>
      </c>
      <c r="C116" s="1">
        <v>0</v>
      </c>
      <c r="D116" s="1"/>
      <c r="E116" s="1">
        <v>16922</v>
      </c>
      <c r="F116" s="1"/>
      <c r="G116" s="1">
        <f t="shared" si="1"/>
        <v>-16922</v>
      </c>
    </row>
    <row r="117" spans="1:7" x14ac:dyDescent="0.35">
      <c r="A117" t="s">
        <v>329</v>
      </c>
      <c r="B117" t="s">
        <v>343</v>
      </c>
      <c r="C117" s="1">
        <v>0</v>
      </c>
      <c r="D117" s="1"/>
      <c r="E117" s="1">
        <v>468</v>
      </c>
      <c r="F117" s="1"/>
      <c r="G117" s="1">
        <f t="shared" si="1"/>
        <v>-468</v>
      </c>
    </row>
    <row r="118" spans="1:7" x14ac:dyDescent="0.35">
      <c r="A118" t="s">
        <v>329</v>
      </c>
      <c r="B118" t="s">
        <v>345</v>
      </c>
      <c r="C118" s="1">
        <v>836</v>
      </c>
      <c r="D118" s="1"/>
      <c r="E118" s="1">
        <v>836</v>
      </c>
      <c r="F118" s="1"/>
      <c r="G118" s="1">
        <f t="shared" si="1"/>
        <v>0</v>
      </c>
    </row>
    <row r="119" spans="1:7" x14ac:dyDescent="0.35">
      <c r="A119" t="s">
        <v>329</v>
      </c>
      <c r="B119" t="s">
        <v>346</v>
      </c>
      <c r="C119" s="1">
        <v>71011</v>
      </c>
      <c r="D119" s="1"/>
      <c r="E119" s="1">
        <v>101447</v>
      </c>
      <c r="F119" s="1"/>
      <c r="G119" s="1">
        <f t="shared" si="1"/>
        <v>-30436</v>
      </c>
    </row>
    <row r="120" spans="1:7" x14ac:dyDescent="0.35">
      <c r="A120" t="s">
        <v>329</v>
      </c>
      <c r="B120" t="s">
        <v>347</v>
      </c>
      <c r="C120" s="1">
        <v>21765</v>
      </c>
      <c r="D120" s="1"/>
      <c r="E120" s="1">
        <v>115825</v>
      </c>
      <c r="F120" s="1"/>
      <c r="G120" s="1">
        <f t="shared" si="1"/>
        <v>-94060</v>
      </c>
    </row>
    <row r="121" spans="1:7" x14ac:dyDescent="0.35">
      <c r="A121" t="s">
        <v>329</v>
      </c>
      <c r="B121" t="s">
        <v>348</v>
      </c>
      <c r="C121" s="1">
        <v>246583</v>
      </c>
      <c r="D121" s="1"/>
      <c r="E121" s="1">
        <v>443834</v>
      </c>
      <c r="F121" s="1"/>
      <c r="G121" s="1">
        <f t="shared" si="1"/>
        <v>-197251</v>
      </c>
    </row>
    <row r="122" spans="1:7" x14ac:dyDescent="0.35">
      <c r="A122" t="s">
        <v>329</v>
      </c>
      <c r="B122" t="s">
        <v>349</v>
      </c>
      <c r="C122" s="1">
        <v>8518</v>
      </c>
      <c r="D122" s="1"/>
      <c r="E122" s="1">
        <v>124593</v>
      </c>
      <c r="F122" s="1"/>
      <c r="G122" s="1">
        <f t="shared" si="1"/>
        <v>-116075</v>
      </c>
    </row>
    <row r="123" spans="1:7" x14ac:dyDescent="0.35">
      <c r="A123" t="s">
        <v>329</v>
      </c>
      <c r="B123" t="s">
        <v>350</v>
      </c>
      <c r="C123" s="1">
        <v>1000</v>
      </c>
      <c r="D123" s="1"/>
      <c r="E123" s="1">
        <v>8623</v>
      </c>
      <c r="F123" s="1"/>
      <c r="G123" s="1">
        <f t="shared" si="1"/>
        <v>-7623</v>
      </c>
    </row>
    <row r="124" spans="1:7" x14ac:dyDescent="0.35">
      <c r="A124" t="s">
        <v>329</v>
      </c>
      <c r="B124" t="s">
        <v>239</v>
      </c>
      <c r="C124" s="1">
        <v>0</v>
      </c>
      <c r="D124" s="1"/>
      <c r="E124" s="1">
        <v>0</v>
      </c>
      <c r="F124" s="1"/>
      <c r="G124" s="1">
        <f t="shared" si="1"/>
        <v>0</v>
      </c>
    </row>
    <row r="125" spans="1:7" x14ac:dyDescent="0.35">
      <c r="A125" t="s">
        <v>364</v>
      </c>
      <c r="B125" t="s">
        <v>213</v>
      </c>
      <c r="C125" s="1">
        <v>20</v>
      </c>
      <c r="D125" s="1"/>
      <c r="E125" s="1">
        <v>0</v>
      </c>
      <c r="F125" s="1"/>
      <c r="G125" s="1">
        <f t="shared" si="1"/>
        <v>20</v>
      </c>
    </row>
    <row r="126" spans="1:7" x14ac:dyDescent="0.35">
      <c r="A126" t="s">
        <v>364</v>
      </c>
      <c r="B126" t="s">
        <v>214</v>
      </c>
      <c r="C126" s="1">
        <v>1735</v>
      </c>
      <c r="D126" s="1"/>
      <c r="E126" s="1">
        <v>79874</v>
      </c>
      <c r="F126" s="1"/>
      <c r="G126" s="1">
        <f t="shared" si="1"/>
        <v>-78139</v>
      </c>
    </row>
    <row r="127" spans="1:7" x14ac:dyDescent="0.35">
      <c r="A127" t="s">
        <v>364</v>
      </c>
      <c r="B127" t="s">
        <v>215</v>
      </c>
      <c r="C127" s="1">
        <v>4758</v>
      </c>
      <c r="D127" s="1"/>
      <c r="E127" s="1">
        <v>62656</v>
      </c>
      <c r="F127" s="1"/>
      <c r="G127" s="1">
        <f t="shared" si="1"/>
        <v>-57898</v>
      </c>
    </row>
    <row r="128" spans="1:7" x14ac:dyDescent="0.35">
      <c r="A128" t="s">
        <v>364</v>
      </c>
      <c r="B128" t="s">
        <v>216</v>
      </c>
      <c r="C128" s="1">
        <v>13681</v>
      </c>
      <c r="D128" s="1"/>
      <c r="E128" s="1">
        <v>14210</v>
      </c>
      <c r="F128" s="1"/>
      <c r="G128" s="1">
        <f t="shared" si="1"/>
        <v>-529</v>
      </c>
    </row>
    <row r="129" spans="1:7" x14ac:dyDescent="0.35">
      <c r="A129" t="s">
        <v>364</v>
      </c>
      <c r="B129" t="s">
        <v>217</v>
      </c>
      <c r="C129" s="1">
        <v>0</v>
      </c>
      <c r="D129" s="1"/>
      <c r="E129" s="1">
        <v>0</v>
      </c>
      <c r="F129" s="1"/>
      <c r="G129" s="1">
        <f t="shared" si="1"/>
        <v>0</v>
      </c>
    </row>
    <row r="130" spans="1:7" x14ac:dyDescent="0.35">
      <c r="A130" t="s">
        <v>364</v>
      </c>
      <c r="B130" t="s">
        <v>317</v>
      </c>
      <c r="C130" s="1">
        <v>2719</v>
      </c>
      <c r="D130" s="1"/>
      <c r="E130" s="1">
        <v>54856</v>
      </c>
      <c r="F130" s="1"/>
      <c r="G130" s="1">
        <f t="shared" si="1"/>
        <v>-52137</v>
      </c>
    </row>
    <row r="131" spans="1:7" x14ac:dyDescent="0.35">
      <c r="A131" t="s">
        <v>364</v>
      </c>
      <c r="B131" t="s">
        <v>318</v>
      </c>
      <c r="C131" s="1">
        <v>250</v>
      </c>
      <c r="D131" s="1"/>
      <c r="E131" s="1">
        <v>400</v>
      </c>
      <c r="F131" s="1"/>
      <c r="G131" s="1">
        <f t="shared" si="1"/>
        <v>-150</v>
      </c>
    </row>
    <row r="132" spans="1:7" x14ac:dyDescent="0.35">
      <c r="A132" t="s">
        <v>364</v>
      </c>
      <c r="B132" t="s">
        <v>319</v>
      </c>
      <c r="C132" s="1">
        <v>8812</v>
      </c>
      <c r="D132" s="1"/>
      <c r="E132" s="1">
        <v>13795</v>
      </c>
      <c r="F132" s="1"/>
      <c r="G132" s="1">
        <f t="shared" si="1"/>
        <v>-4983</v>
      </c>
    </row>
    <row r="133" spans="1:7" x14ac:dyDescent="0.35">
      <c r="A133" t="s">
        <v>364</v>
      </c>
      <c r="B133" t="s">
        <v>101</v>
      </c>
      <c r="C133" s="1">
        <v>375</v>
      </c>
      <c r="D133" s="1"/>
      <c r="E133" s="1">
        <v>27574</v>
      </c>
      <c r="F133" s="1"/>
      <c r="G133" s="1">
        <f t="shared" si="1"/>
        <v>-27199</v>
      </c>
    </row>
    <row r="134" spans="1:7" x14ac:dyDescent="0.35">
      <c r="A134" t="s">
        <v>364</v>
      </c>
      <c r="B134" t="s">
        <v>320</v>
      </c>
      <c r="C134" s="1">
        <v>5858</v>
      </c>
      <c r="D134" s="1"/>
      <c r="E134" s="1">
        <v>10634</v>
      </c>
      <c r="F134" s="1"/>
      <c r="G134" s="1">
        <f t="shared" ref="G134:G142" si="2">C134-E134</f>
        <v>-4776</v>
      </c>
    </row>
    <row r="135" spans="1:7" x14ac:dyDescent="0.35">
      <c r="A135" t="s">
        <v>364</v>
      </c>
      <c r="B135" t="s">
        <v>321</v>
      </c>
      <c r="C135" s="1">
        <v>1533</v>
      </c>
      <c r="D135" s="1"/>
      <c r="E135" s="1">
        <v>9776</v>
      </c>
      <c r="F135" s="1"/>
      <c r="G135" s="1">
        <f t="shared" si="2"/>
        <v>-8243</v>
      </c>
    </row>
    <row r="136" spans="1:7" x14ac:dyDescent="0.35">
      <c r="A136" t="s">
        <v>364</v>
      </c>
      <c r="B136" t="s">
        <v>322</v>
      </c>
      <c r="C136" s="1">
        <v>12363</v>
      </c>
      <c r="D136" s="1"/>
      <c r="E136" s="1">
        <v>26936</v>
      </c>
      <c r="F136" s="1"/>
      <c r="G136" s="1">
        <f t="shared" si="2"/>
        <v>-14573</v>
      </c>
    </row>
    <row r="137" spans="1:7" x14ac:dyDescent="0.35">
      <c r="A137" t="s">
        <v>364</v>
      </c>
      <c r="B137" t="s">
        <v>323</v>
      </c>
      <c r="C137" s="1">
        <v>2319</v>
      </c>
      <c r="D137" s="1"/>
      <c r="E137" s="1">
        <v>5130</v>
      </c>
      <c r="F137" s="1"/>
      <c r="G137" s="1">
        <f t="shared" si="2"/>
        <v>-2811</v>
      </c>
    </row>
    <row r="138" spans="1:7" x14ac:dyDescent="0.35">
      <c r="A138" t="s">
        <v>364</v>
      </c>
      <c r="B138" t="s">
        <v>324</v>
      </c>
      <c r="C138" s="1">
        <v>0</v>
      </c>
      <c r="D138" s="1"/>
      <c r="E138" s="1">
        <v>9750</v>
      </c>
      <c r="F138" s="1"/>
      <c r="G138" s="1">
        <f t="shared" si="2"/>
        <v>-9750</v>
      </c>
    </row>
    <row r="139" spans="1:7" x14ac:dyDescent="0.35">
      <c r="A139" t="s">
        <v>364</v>
      </c>
      <c r="B139" t="s">
        <v>325</v>
      </c>
      <c r="C139" s="1">
        <v>0</v>
      </c>
      <c r="D139" s="1"/>
      <c r="E139" s="1">
        <v>0</v>
      </c>
      <c r="F139" s="1"/>
      <c r="G139" s="1">
        <f t="shared" si="2"/>
        <v>0</v>
      </c>
    </row>
    <row r="140" spans="1:7" x14ac:dyDescent="0.35">
      <c r="A140" t="s">
        <v>364</v>
      </c>
      <c r="B140" t="s">
        <v>326</v>
      </c>
      <c r="C140" s="1">
        <v>0</v>
      </c>
      <c r="D140" s="1"/>
      <c r="E140" s="1">
        <v>0</v>
      </c>
      <c r="F140" s="1"/>
      <c r="G140" s="1">
        <f t="shared" si="2"/>
        <v>0</v>
      </c>
    </row>
    <row r="141" spans="1:7" x14ac:dyDescent="0.35">
      <c r="A141" t="s">
        <v>364</v>
      </c>
      <c r="B141" t="s">
        <v>327</v>
      </c>
      <c r="C141" s="1">
        <v>620</v>
      </c>
      <c r="D141" s="1"/>
      <c r="E141" s="1">
        <v>1394</v>
      </c>
      <c r="F141" s="1"/>
      <c r="G141" s="1">
        <f t="shared" si="2"/>
        <v>-774</v>
      </c>
    </row>
    <row r="142" spans="1:7" x14ac:dyDescent="0.35">
      <c r="A142" t="s">
        <v>364</v>
      </c>
      <c r="B142" t="s">
        <v>328</v>
      </c>
      <c r="C142" s="1">
        <v>20103</v>
      </c>
      <c r="D142" s="1"/>
      <c r="E142" s="1">
        <v>20086</v>
      </c>
      <c r="F142" s="1"/>
      <c r="G142" s="1">
        <f t="shared" si="2"/>
        <v>17</v>
      </c>
    </row>
    <row r="143" spans="1:7" x14ac:dyDescent="0.35">
      <c r="B143" s="3" t="s">
        <v>135</v>
      </c>
      <c r="C143" s="4">
        <f>SUM(C5:C142)</f>
        <v>4117632</v>
      </c>
      <c r="D143" s="4"/>
      <c r="E143" s="4">
        <f>SUM(E5:E142)</f>
        <v>24100303</v>
      </c>
      <c r="F143" s="4"/>
      <c r="G143" s="4">
        <f>SUM(G5:G142)</f>
        <v>-19982671</v>
      </c>
    </row>
    <row r="146" spans="1:7" x14ac:dyDescent="0.35">
      <c r="B146" s="3" t="s">
        <v>110</v>
      </c>
      <c r="C146" s="4">
        <f>C3+C143</f>
        <v>46223377</v>
      </c>
      <c r="D146" s="4"/>
      <c r="E146" s="4">
        <f>E3+E143</f>
        <v>49930828</v>
      </c>
      <c r="F146" s="4"/>
      <c r="G146" s="4">
        <f>G3+G143</f>
        <v>-3707451</v>
      </c>
    </row>
    <row r="148" spans="1:7" x14ac:dyDescent="0.35">
      <c r="B148" t="s">
        <v>111</v>
      </c>
      <c r="G148" s="1">
        <v>1227181</v>
      </c>
    </row>
    <row r="149" spans="1:7" x14ac:dyDescent="0.35">
      <c r="B149" t="s">
        <v>112</v>
      </c>
      <c r="G149" s="1">
        <v>-5811</v>
      </c>
    </row>
    <row r="151" spans="1:7" x14ac:dyDescent="0.35">
      <c r="B151" s="3" t="s">
        <v>113</v>
      </c>
      <c r="G151" s="4">
        <f>G146+G148+G149</f>
        <v>-2486081</v>
      </c>
    </row>
    <row r="153" spans="1:7" x14ac:dyDescent="0.35">
      <c r="B153" t="s">
        <v>114</v>
      </c>
      <c r="G153" s="1">
        <v>146086</v>
      </c>
    </row>
    <row r="155" spans="1:7" x14ac:dyDescent="0.35">
      <c r="B155" s="3" t="s">
        <v>115</v>
      </c>
      <c r="G155" s="4">
        <f>G151+G153</f>
        <v>-2339995</v>
      </c>
    </row>
    <row r="158" spans="1:7" x14ac:dyDescent="0.35">
      <c r="A158" t="s">
        <v>351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69B3-6246-40E7-938B-095CC7FEBD82}">
  <dimension ref="A1:G158"/>
  <sheetViews>
    <sheetView zoomScale="63" zoomScaleNormal="63" workbookViewId="0">
      <selection activeCell="B28" sqref="B28"/>
    </sheetView>
  </sheetViews>
  <sheetFormatPr defaultRowHeight="14.5" x14ac:dyDescent="0.35"/>
  <cols>
    <col min="2" max="2" width="112.08984375" customWidth="1"/>
    <col min="3" max="3" width="14.6328125" bestFit="1" customWidth="1"/>
    <col min="5" max="5" width="10.453125" bestFit="1" customWidth="1"/>
    <col min="7" max="7" width="11.08984375" bestFit="1" customWidth="1"/>
  </cols>
  <sheetData>
    <row r="1" spans="1:7" x14ac:dyDescent="0.35">
      <c r="A1" s="3"/>
      <c r="B1" s="3" t="s">
        <v>352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42105745</v>
      </c>
      <c r="D3" s="1"/>
      <c r="E3" s="4">
        <f>26660694+160831</f>
        <v>26821525</v>
      </c>
      <c r="F3" s="1"/>
      <c r="G3" s="4">
        <f>C3-E3</f>
        <v>15284220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4987</v>
      </c>
      <c r="D5" s="1"/>
      <c r="E5" s="1">
        <v>1252</v>
      </c>
      <c r="F5" s="1"/>
      <c r="G5" s="1">
        <v>3735</v>
      </c>
    </row>
    <row r="6" spans="1:7" x14ac:dyDescent="0.35">
      <c r="A6" t="s">
        <v>209</v>
      </c>
      <c r="B6" t="s">
        <v>211</v>
      </c>
      <c r="C6" s="1">
        <v>0</v>
      </c>
      <c r="D6" s="1"/>
      <c r="E6" s="1">
        <v>24299</v>
      </c>
      <c r="F6" s="1"/>
      <c r="G6" s="1">
        <v>-24299</v>
      </c>
    </row>
    <row r="7" spans="1:7" x14ac:dyDescent="0.35">
      <c r="A7" t="s">
        <v>218</v>
      </c>
      <c r="B7" t="s">
        <v>219</v>
      </c>
      <c r="C7" s="1">
        <v>3075</v>
      </c>
      <c r="D7" s="1"/>
      <c r="E7" s="1">
        <v>27614</v>
      </c>
      <c r="F7" s="1"/>
      <c r="G7" s="1">
        <v>-24539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v>0</v>
      </c>
    </row>
    <row r="10" spans="1:7" x14ac:dyDescent="0.35">
      <c r="A10" t="s">
        <v>218</v>
      </c>
      <c r="B10" t="s">
        <v>222</v>
      </c>
      <c r="C10" s="1">
        <v>0</v>
      </c>
      <c r="D10" s="1"/>
      <c r="E10" s="1">
        <v>0</v>
      </c>
      <c r="F10" s="1"/>
      <c r="G10" s="1">
        <v>0</v>
      </c>
    </row>
    <row r="11" spans="1:7" x14ac:dyDescent="0.35">
      <c r="A11" t="s">
        <v>218</v>
      </c>
      <c r="B11" t="s">
        <v>223</v>
      </c>
      <c r="C11" s="1">
        <v>0</v>
      </c>
      <c r="D11" s="1"/>
      <c r="E11" s="1">
        <v>1138</v>
      </c>
      <c r="F11" s="1"/>
      <c r="G11" s="1">
        <v>-1138</v>
      </c>
    </row>
    <row r="12" spans="1:7" x14ac:dyDescent="0.35">
      <c r="A12" t="s">
        <v>218</v>
      </c>
      <c r="B12" t="s">
        <v>224</v>
      </c>
      <c r="C12" s="1">
        <v>1699</v>
      </c>
      <c r="D12" s="1"/>
      <c r="E12" s="1">
        <v>7933</v>
      </c>
      <c r="F12" s="1"/>
      <c r="G12" s="1">
        <v>-6234</v>
      </c>
    </row>
    <row r="13" spans="1:7" x14ac:dyDescent="0.35">
      <c r="A13" t="s">
        <v>218</v>
      </c>
      <c r="B13" t="s">
        <v>225</v>
      </c>
      <c r="C13" s="1">
        <v>38509</v>
      </c>
      <c r="D13" s="1"/>
      <c r="E13" s="1">
        <v>190761</v>
      </c>
      <c r="F13" s="1"/>
      <c r="G13" s="1">
        <v>-152252</v>
      </c>
    </row>
    <row r="14" spans="1:7" x14ac:dyDescent="0.35">
      <c r="A14" t="s">
        <v>218</v>
      </c>
      <c r="B14" t="s">
        <v>226</v>
      </c>
      <c r="C14" s="1">
        <v>10050</v>
      </c>
      <c r="D14" s="1"/>
      <c r="E14" s="1">
        <v>10200</v>
      </c>
      <c r="F14" s="1"/>
      <c r="G14" s="1">
        <v>-150</v>
      </c>
    </row>
    <row r="15" spans="1:7" x14ac:dyDescent="0.35">
      <c r="A15" t="s">
        <v>218</v>
      </c>
      <c r="B15" t="s">
        <v>354</v>
      </c>
      <c r="C15" s="1">
        <v>6003</v>
      </c>
      <c r="D15" s="1"/>
      <c r="E15" s="1">
        <v>776886</v>
      </c>
      <c r="F15" s="1"/>
      <c r="G15" s="1">
        <v>-770883</v>
      </c>
    </row>
    <row r="16" spans="1:7" x14ac:dyDescent="0.35">
      <c r="A16" t="s">
        <v>218</v>
      </c>
      <c r="B16" t="s">
        <v>367</v>
      </c>
      <c r="C16" s="1">
        <v>0</v>
      </c>
      <c r="D16" s="1"/>
      <c r="E16" s="1">
        <v>0</v>
      </c>
      <c r="F16" s="1"/>
      <c r="G16" s="1">
        <v>0</v>
      </c>
    </row>
    <row r="17" spans="1:7" x14ac:dyDescent="0.35">
      <c r="A17" t="s">
        <v>218</v>
      </c>
      <c r="B17" t="s">
        <v>368</v>
      </c>
      <c r="C17" s="1">
        <v>0</v>
      </c>
      <c r="D17" s="1"/>
      <c r="E17" s="1">
        <v>0</v>
      </c>
      <c r="F17" s="1"/>
      <c r="G17" s="1">
        <v>0</v>
      </c>
    </row>
    <row r="18" spans="1:7" x14ac:dyDescent="0.35">
      <c r="A18" t="s">
        <v>218</v>
      </c>
      <c r="B18" t="s">
        <v>369</v>
      </c>
      <c r="C18" s="1">
        <v>0</v>
      </c>
      <c r="D18" s="1"/>
      <c r="E18" s="1">
        <v>0</v>
      </c>
      <c r="F18" s="1"/>
      <c r="G18" s="1">
        <v>0</v>
      </c>
    </row>
    <row r="19" spans="1:7" x14ac:dyDescent="0.35">
      <c r="A19" t="s">
        <v>218</v>
      </c>
      <c r="B19" t="s">
        <v>231</v>
      </c>
      <c r="C19" s="1">
        <v>15508</v>
      </c>
      <c r="D19" s="1"/>
      <c r="E19" s="1">
        <v>28261</v>
      </c>
      <c r="F19" s="1"/>
      <c r="G19" s="1">
        <v>-12753</v>
      </c>
    </row>
    <row r="20" spans="1:7" x14ac:dyDescent="0.35">
      <c r="A20" t="s">
        <v>218</v>
      </c>
      <c r="B20" t="s">
        <v>370</v>
      </c>
      <c r="C20" s="1">
        <v>0</v>
      </c>
      <c r="D20" s="1"/>
      <c r="E20" s="1">
        <v>0</v>
      </c>
      <c r="F20" s="1"/>
      <c r="G20" s="1">
        <v>0</v>
      </c>
    </row>
    <row r="21" spans="1:7" x14ac:dyDescent="0.35">
      <c r="A21" t="s">
        <v>218</v>
      </c>
      <c r="B21" t="s">
        <v>233</v>
      </c>
      <c r="C21" s="1">
        <v>63178</v>
      </c>
      <c r="D21" s="1"/>
      <c r="E21" s="1">
        <v>43234</v>
      </c>
      <c r="F21" s="1"/>
      <c r="G21" s="1">
        <v>19944</v>
      </c>
    </row>
    <row r="22" spans="1:7" x14ac:dyDescent="0.35">
      <c r="A22" t="s">
        <v>218</v>
      </c>
      <c r="B22" t="s">
        <v>234</v>
      </c>
      <c r="C22" s="1">
        <v>3</v>
      </c>
      <c r="D22" s="1"/>
      <c r="E22" s="1">
        <v>136</v>
      </c>
      <c r="F22" s="1"/>
      <c r="G22" s="1">
        <v>-133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v>0</v>
      </c>
    </row>
    <row r="24" spans="1:7" x14ac:dyDescent="0.35">
      <c r="A24" t="s">
        <v>218</v>
      </c>
      <c r="B24" t="s">
        <v>236</v>
      </c>
      <c r="C24" s="1">
        <v>50475</v>
      </c>
      <c r="D24" s="1"/>
      <c r="E24" s="1">
        <v>118465</v>
      </c>
      <c r="F24" s="1"/>
      <c r="G24" s="1">
        <v>-67990</v>
      </c>
    </row>
    <row r="25" spans="1:7" x14ac:dyDescent="0.35">
      <c r="A25" t="s">
        <v>218</v>
      </c>
      <c r="B25" t="s">
        <v>237</v>
      </c>
      <c r="C25" s="1">
        <v>2637</v>
      </c>
      <c r="D25" s="1"/>
      <c r="E25" s="1">
        <v>10315</v>
      </c>
      <c r="F25" s="1"/>
      <c r="G25" s="1">
        <v>-7678</v>
      </c>
    </row>
    <row r="26" spans="1:7" x14ac:dyDescent="0.35">
      <c r="A26" t="s">
        <v>218</v>
      </c>
      <c r="B26" t="s">
        <v>238</v>
      </c>
      <c r="C26" s="1">
        <v>80185</v>
      </c>
      <c r="D26" s="1"/>
      <c r="E26" s="1">
        <v>139412</v>
      </c>
      <c r="F26" s="1"/>
      <c r="G26" s="1">
        <v>-59227</v>
      </c>
    </row>
    <row r="27" spans="1:7" x14ac:dyDescent="0.35">
      <c r="A27" t="s">
        <v>218</v>
      </c>
      <c r="B27" t="s">
        <v>240</v>
      </c>
      <c r="C27" s="1">
        <v>6169</v>
      </c>
      <c r="D27" s="1"/>
      <c r="E27" s="1">
        <v>10022</v>
      </c>
      <c r="F27" s="1"/>
      <c r="G27" s="1">
        <v>-3853</v>
      </c>
    </row>
    <row r="28" spans="1:7" x14ac:dyDescent="0.35">
      <c r="A28" t="s">
        <v>218</v>
      </c>
      <c r="B28" t="s">
        <v>344</v>
      </c>
      <c r="C28" s="1">
        <v>234101</v>
      </c>
      <c r="D28" s="1"/>
      <c r="E28" s="1">
        <v>234581</v>
      </c>
      <c r="F28" s="1"/>
      <c r="G28" s="1">
        <v>-480</v>
      </c>
    </row>
    <row r="29" spans="1:7" x14ac:dyDescent="0.35">
      <c r="A29" t="s">
        <v>241</v>
      </c>
      <c r="B29" t="s">
        <v>242</v>
      </c>
      <c r="C29" s="1">
        <v>11537</v>
      </c>
      <c r="D29" s="1"/>
      <c r="E29" s="1">
        <v>338310</v>
      </c>
      <c r="F29" s="1"/>
      <c r="G29" s="1">
        <v>-326773</v>
      </c>
    </row>
    <row r="30" spans="1:7" x14ac:dyDescent="0.35">
      <c r="A30" t="s">
        <v>241</v>
      </c>
      <c r="B30" t="s">
        <v>243</v>
      </c>
      <c r="C30" s="1">
        <v>116909</v>
      </c>
      <c r="D30" s="1"/>
      <c r="E30" s="1">
        <v>139117</v>
      </c>
      <c r="F30" s="1"/>
      <c r="G30" s="1">
        <v>-22208</v>
      </c>
    </row>
    <row r="31" spans="1:7" x14ac:dyDescent="0.35">
      <c r="A31" t="s">
        <v>241</v>
      </c>
      <c r="B31" t="s">
        <v>244</v>
      </c>
      <c r="C31" s="1">
        <v>19124</v>
      </c>
      <c r="D31" s="1"/>
      <c r="E31" s="1">
        <v>128746</v>
      </c>
      <c r="F31" s="1"/>
      <c r="G31" s="1">
        <v>-109622</v>
      </c>
    </row>
    <row r="32" spans="1:7" x14ac:dyDescent="0.35">
      <c r="A32" t="s">
        <v>241</v>
      </c>
      <c r="B32" t="s">
        <v>372</v>
      </c>
      <c r="C32" s="1">
        <v>1105</v>
      </c>
      <c r="D32" s="1"/>
      <c r="E32" s="1">
        <v>991</v>
      </c>
      <c r="F32" s="1"/>
      <c r="G32" s="1">
        <v>114</v>
      </c>
    </row>
    <row r="33" spans="1:7" x14ac:dyDescent="0.35">
      <c r="A33" t="s">
        <v>241</v>
      </c>
      <c r="B33" t="s">
        <v>246</v>
      </c>
      <c r="C33" s="1">
        <v>2900</v>
      </c>
      <c r="D33" s="1"/>
      <c r="E33" s="1">
        <v>7573</v>
      </c>
      <c r="F33" s="1"/>
      <c r="G33" s="1">
        <v>-4673</v>
      </c>
    </row>
    <row r="34" spans="1:7" x14ac:dyDescent="0.35">
      <c r="A34" t="s">
        <v>241</v>
      </c>
      <c r="B34" t="s">
        <v>247</v>
      </c>
      <c r="C34" s="1">
        <v>6287</v>
      </c>
      <c r="D34" s="1"/>
      <c r="E34" s="1">
        <v>4207</v>
      </c>
      <c r="F34" s="1"/>
      <c r="G34" s="1">
        <v>2080</v>
      </c>
    </row>
    <row r="35" spans="1:7" x14ac:dyDescent="0.35">
      <c r="A35" t="s">
        <v>241</v>
      </c>
      <c r="B35" t="s">
        <v>355</v>
      </c>
      <c r="C35" s="1">
        <v>0</v>
      </c>
      <c r="D35" s="1"/>
      <c r="E35" s="1">
        <v>0</v>
      </c>
      <c r="F35" s="1"/>
      <c r="G35" s="1">
        <v>0</v>
      </c>
    </row>
    <row r="36" spans="1:7" x14ac:dyDescent="0.35">
      <c r="A36" t="s">
        <v>241</v>
      </c>
      <c r="B36" t="s">
        <v>249</v>
      </c>
      <c r="C36" s="1">
        <v>1196574</v>
      </c>
      <c r="D36" s="1"/>
      <c r="E36" s="1">
        <v>4037025</v>
      </c>
      <c r="F36" s="1"/>
      <c r="G36" s="1">
        <v>-2840451</v>
      </c>
    </row>
    <row r="37" spans="1:7" x14ac:dyDescent="0.35">
      <c r="A37" t="s">
        <v>241</v>
      </c>
      <c r="B37" t="s">
        <v>356</v>
      </c>
      <c r="C37" s="1">
        <v>212</v>
      </c>
      <c r="D37" s="1"/>
      <c r="E37" s="1">
        <v>1116</v>
      </c>
      <c r="F37" s="1"/>
      <c r="G37" s="1">
        <v>-904</v>
      </c>
    </row>
    <row r="38" spans="1:7" x14ac:dyDescent="0.35">
      <c r="A38" t="s">
        <v>241</v>
      </c>
      <c r="B38" t="s">
        <v>251</v>
      </c>
      <c r="C38" s="1">
        <v>3524</v>
      </c>
      <c r="D38" s="1"/>
      <c r="E38" s="1">
        <v>4178</v>
      </c>
      <c r="F38" s="1"/>
      <c r="G38" s="1">
        <v>-654</v>
      </c>
    </row>
    <row r="39" spans="1:7" x14ac:dyDescent="0.35">
      <c r="A39" t="s">
        <v>241</v>
      </c>
      <c r="B39" t="s">
        <v>252</v>
      </c>
      <c r="C39" s="1">
        <v>11</v>
      </c>
      <c r="D39" s="1"/>
      <c r="E39" s="1">
        <v>2565</v>
      </c>
      <c r="F39" s="1"/>
      <c r="G39" s="1">
        <v>-2554</v>
      </c>
    </row>
    <row r="40" spans="1:7" x14ac:dyDescent="0.35">
      <c r="A40" t="s">
        <v>253</v>
      </c>
      <c r="B40" t="s">
        <v>254</v>
      </c>
      <c r="C40" s="1">
        <v>272350</v>
      </c>
      <c r="D40" s="1"/>
      <c r="E40" s="1">
        <v>3153745</v>
      </c>
      <c r="F40" s="1"/>
      <c r="G40" s="1">
        <v>-2881395</v>
      </c>
    </row>
    <row r="41" spans="1:7" x14ac:dyDescent="0.35">
      <c r="A41" t="s">
        <v>253</v>
      </c>
      <c r="B41" t="s">
        <v>31</v>
      </c>
      <c r="C41" s="1">
        <v>0</v>
      </c>
      <c r="D41" s="1"/>
      <c r="E41" s="1">
        <v>0</v>
      </c>
      <c r="F41" s="1"/>
      <c r="G41" s="1">
        <v>0</v>
      </c>
    </row>
    <row r="42" spans="1:7" x14ac:dyDescent="0.35">
      <c r="A42" t="s">
        <v>253</v>
      </c>
      <c r="B42" t="s">
        <v>255</v>
      </c>
      <c r="C42" s="1">
        <v>25</v>
      </c>
      <c r="D42" s="1"/>
      <c r="E42" s="1">
        <v>423</v>
      </c>
      <c r="F42" s="1"/>
      <c r="G42" s="1">
        <v>-398</v>
      </c>
    </row>
    <row r="43" spans="1:7" x14ac:dyDescent="0.35">
      <c r="A43" t="s">
        <v>253</v>
      </c>
      <c r="B43" t="s">
        <v>256</v>
      </c>
      <c r="C43" s="1">
        <v>2387</v>
      </c>
      <c r="D43" s="1"/>
      <c r="E43" s="1">
        <v>204</v>
      </c>
      <c r="F43" s="1"/>
      <c r="G43" s="1">
        <v>2183</v>
      </c>
    </row>
    <row r="44" spans="1:7" x14ac:dyDescent="0.35">
      <c r="A44" t="s">
        <v>253</v>
      </c>
      <c r="B44" t="s">
        <v>257</v>
      </c>
      <c r="C44" s="1">
        <v>217765</v>
      </c>
      <c r="D44" s="1"/>
      <c r="E44" s="1">
        <v>4599590</v>
      </c>
      <c r="F44" s="1"/>
      <c r="G44" s="1">
        <v>-4381825</v>
      </c>
    </row>
    <row r="45" spans="1:7" x14ac:dyDescent="0.35">
      <c r="A45" t="s">
        <v>253</v>
      </c>
      <c r="B45" t="s">
        <v>258</v>
      </c>
      <c r="C45" s="1">
        <v>3039</v>
      </c>
      <c r="D45" s="1"/>
      <c r="E45" s="1">
        <v>1017923</v>
      </c>
      <c r="F45" s="1"/>
      <c r="G45" s="1">
        <v>-1014884</v>
      </c>
    </row>
    <row r="46" spans="1:7" x14ac:dyDescent="0.35">
      <c r="A46" t="s">
        <v>253</v>
      </c>
      <c r="B46" t="s">
        <v>259</v>
      </c>
      <c r="C46" s="1">
        <v>13903</v>
      </c>
      <c r="D46" s="1"/>
      <c r="E46" s="1">
        <v>1856159</v>
      </c>
      <c r="F46" s="1"/>
      <c r="G46" s="1">
        <v>-1842256</v>
      </c>
    </row>
    <row r="47" spans="1:7" x14ac:dyDescent="0.35">
      <c r="A47" t="s">
        <v>253</v>
      </c>
      <c r="B47" t="s">
        <v>260</v>
      </c>
      <c r="C47" s="1">
        <v>0</v>
      </c>
      <c r="D47" s="1"/>
      <c r="E47" s="1">
        <v>95</v>
      </c>
      <c r="F47" s="1"/>
      <c r="G47" s="1">
        <v>-95</v>
      </c>
    </row>
    <row r="48" spans="1:7" x14ac:dyDescent="0.35">
      <c r="A48" t="s">
        <v>253</v>
      </c>
      <c r="B48" t="s">
        <v>261</v>
      </c>
      <c r="C48" s="1">
        <v>360</v>
      </c>
      <c r="D48" s="1"/>
      <c r="E48" s="1">
        <v>426316</v>
      </c>
      <c r="F48" s="1"/>
      <c r="G48" s="1">
        <v>-425956</v>
      </c>
    </row>
    <row r="49" spans="1:7" x14ac:dyDescent="0.35">
      <c r="A49" t="s">
        <v>253</v>
      </c>
      <c r="B49" t="s">
        <v>373</v>
      </c>
      <c r="C49" s="1">
        <v>0</v>
      </c>
      <c r="D49" s="1"/>
      <c r="E49" s="1">
        <v>0</v>
      </c>
      <c r="F49" s="1"/>
      <c r="G49" s="1">
        <v>0</v>
      </c>
    </row>
    <row r="50" spans="1:7" x14ac:dyDescent="0.35">
      <c r="A50" t="s">
        <v>253</v>
      </c>
      <c r="B50" t="s">
        <v>357</v>
      </c>
      <c r="C50" s="1">
        <v>0</v>
      </c>
      <c r="D50" s="1"/>
      <c r="E50" s="1">
        <v>0</v>
      </c>
      <c r="F50" s="1"/>
      <c r="G50" s="1">
        <v>0</v>
      </c>
    </row>
    <row r="51" spans="1:7" x14ac:dyDescent="0.35">
      <c r="A51" t="s">
        <v>253</v>
      </c>
      <c r="B51" t="s">
        <v>358</v>
      </c>
      <c r="C51" s="1">
        <v>0</v>
      </c>
      <c r="D51" s="1"/>
      <c r="E51" s="1">
        <v>0</v>
      </c>
      <c r="F51" s="1"/>
      <c r="G51" s="1">
        <v>0</v>
      </c>
    </row>
    <row r="52" spans="1:7" x14ac:dyDescent="0.35">
      <c r="A52" t="s">
        <v>253</v>
      </c>
      <c r="B52" t="s">
        <v>359</v>
      </c>
      <c r="C52" s="1">
        <v>1315</v>
      </c>
      <c r="D52" s="1"/>
      <c r="E52" s="1">
        <v>58484</v>
      </c>
      <c r="F52" s="1"/>
      <c r="G52" s="1">
        <v>-57169</v>
      </c>
    </row>
    <row r="53" spans="1:7" x14ac:dyDescent="0.35">
      <c r="A53" t="s">
        <v>263</v>
      </c>
      <c r="B53" t="s">
        <v>374</v>
      </c>
      <c r="C53" s="1">
        <v>0</v>
      </c>
      <c r="D53" s="1"/>
      <c r="E53" s="1">
        <v>0</v>
      </c>
      <c r="F53" s="1"/>
      <c r="G53" s="1">
        <v>0</v>
      </c>
    </row>
    <row r="54" spans="1:7" x14ac:dyDescent="0.35">
      <c r="A54" t="s">
        <v>263</v>
      </c>
      <c r="B54" t="s">
        <v>375</v>
      </c>
      <c r="C54" s="1">
        <v>0</v>
      </c>
      <c r="D54" s="1"/>
      <c r="E54" s="1">
        <v>0</v>
      </c>
      <c r="F54" s="1"/>
      <c r="G54" s="1">
        <v>0</v>
      </c>
    </row>
    <row r="55" spans="1:7" x14ac:dyDescent="0.35">
      <c r="A55" t="s">
        <v>263</v>
      </c>
      <c r="B55" t="s">
        <v>266</v>
      </c>
      <c r="C55" s="1">
        <v>80</v>
      </c>
      <c r="D55" s="1"/>
      <c r="E55" s="1">
        <v>734</v>
      </c>
      <c r="F55" s="1"/>
      <c r="G55" s="1">
        <v>-654</v>
      </c>
    </row>
    <row r="56" spans="1:7" x14ac:dyDescent="0.35">
      <c r="A56" t="s">
        <v>263</v>
      </c>
      <c r="B56" t="s">
        <v>267</v>
      </c>
      <c r="C56" s="1">
        <v>36</v>
      </c>
      <c r="D56" s="1"/>
      <c r="E56" s="1">
        <v>1345</v>
      </c>
      <c r="F56" s="1"/>
      <c r="G56" s="1">
        <v>-1309</v>
      </c>
    </row>
    <row r="57" spans="1:7" x14ac:dyDescent="0.35">
      <c r="A57" t="s">
        <v>263</v>
      </c>
      <c r="B57" t="s">
        <v>268</v>
      </c>
      <c r="C57" s="1">
        <v>280</v>
      </c>
      <c r="D57" s="1"/>
      <c r="E57" s="1">
        <v>1340</v>
      </c>
      <c r="F57" s="1"/>
      <c r="G57" s="1">
        <v>-1060</v>
      </c>
    </row>
    <row r="58" spans="1:7" x14ac:dyDescent="0.35">
      <c r="A58" t="s">
        <v>263</v>
      </c>
      <c r="B58" t="s">
        <v>269</v>
      </c>
      <c r="C58" s="1">
        <v>190588</v>
      </c>
      <c r="D58" s="1"/>
      <c r="E58" s="1">
        <v>440298</v>
      </c>
      <c r="F58" s="1"/>
      <c r="G58" s="1">
        <v>-249710</v>
      </c>
    </row>
    <row r="59" spans="1:7" x14ac:dyDescent="0.35">
      <c r="A59" t="s">
        <v>263</v>
      </c>
      <c r="B59" t="s">
        <v>270</v>
      </c>
      <c r="C59" s="1">
        <v>1990</v>
      </c>
      <c r="D59" s="1"/>
      <c r="E59" s="1">
        <v>8409</v>
      </c>
      <c r="F59" s="1"/>
      <c r="G59" s="1">
        <v>-6419</v>
      </c>
    </row>
    <row r="60" spans="1:7" x14ac:dyDescent="0.35">
      <c r="A60" t="s">
        <v>263</v>
      </c>
      <c r="B60" t="s">
        <v>271</v>
      </c>
      <c r="C60" s="1">
        <v>153</v>
      </c>
      <c r="D60" s="1"/>
      <c r="E60" s="1">
        <v>367</v>
      </c>
      <c r="F60" s="1"/>
      <c r="G60" s="1">
        <v>-214</v>
      </c>
    </row>
    <row r="61" spans="1:7" x14ac:dyDescent="0.35">
      <c r="A61" t="s">
        <v>263</v>
      </c>
      <c r="B61" t="s">
        <v>272</v>
      </c>
      <c r="C61" s="1">
        <v>0</v>
      </c>
      <c r="D61" s="1"/>
      <c r="E61" s="1">
        <v>0</v>
      </c>
      <c r="F61" s="1"/>
      <c r="G61" s="1">
        <v>0</v>
      </c>
    </row>
    <row r="62" spans="1:7" x14ac:dyDescent="0.35">
      <c r="A62" t="s">
        <v>263</v>
      </c>
      <c r="B62" t="s">
        <v>273</v>
      </c>
      <c r="C62" s="1">
        <v>560</v>
      </c>
      <c r="D62" s="1"/>
      <c r="E62" s="1">
        <v>7067</v>
      </c>
      <c r="F62" s="1"/>
      <c r="G62" s="1">
        <v>-6507</v>
      </c>
    </row>
    <row r="63" spans="1:7" x14ac:dyDescent="0.35">
      <c r="A63" t="s">
        <v>263</v>
      </c>
      <c r="B63" t="s">
        <v>376</v>
      </c>
      <c r="C63" s="1">
        <v>0</v>
      </c>
      <c r="D63" s="1"/>
      <c r="E63" s="1">
        <v>0</v>
      </c>
      <c r="F63" s="1"/>
      <c r="G63" s="1">
        <v>0</v>
      </c>
    </row>
    <row r="64" spans="1:7" x14ac:dyDescent="0.35">
      <c r="A64" t="s">
        <v>263</v>
      </c>
      <c r="B64" t="s">
        <v>275</v>
      </c>
      <c r="C64" s="1">
        <v>775</v>
      </c>
      <c r="D64" s="1"/>
      <c r="E64" s="1">
        <v>3136</v>
      </c>
      <c r="F64" s="1"/>
      <c r="G64" s="1">
        <v>-2361</v>
      </c>
    </row>
    <row r="65" spans="1:7" x14ac:dyDescent="0.35">
      <c r="A65" t="s">
        <v>263</v>
      </c>
      <c r="B65" t="s">
        <v>276</v>
      </c>
      <c r="C65" s="1">
        <v>1243</v>
      </c>
      <c r="D65" s="1"/>
      <c r="E65" s="1">
        <v>6724</v>
      </c>
      <c r="F65" s="1"/>
      <c r="G65" s="1">
        <v>-5481</v>
      </c>
    </row>
    <row r="66" spans="1:7" x14ac:dyDescent="0.35">
      <c r="A66" t="s">
        <v>263</v>
      </c>
      <c r="B66" t="s">
        <v>277</v>
      </c>
      <c r="C66" s="1">
        <v>17771</v>
      </c>
      <c r="D66" s="1"/>
      <c r="E66" s="1">
        <v>44203</v>
      </c>
      <c r="F66" s="1"/>
      <c r="G66" s="1">
        <v>-26432</v>
      </c>
    </row>
    <row r="67" spans="1:7" x14ac:dyDescent="0.35">
      <c r="A67" t="s">
        <v>263</v>
      </c>
      <c r="B67" t="s">
        <v>377</v>
      </c>
      <c r="C67" s="1">
        <v>0</v>
      </c>
      <c r="D67" s="1"/>
      <c r="E67" s="1">
        <v>0</v>
      </c>
      <c r="F67" s="1"/>
      <c r="G67" s="1">
        <v>0</v>
      </c>
    </row>
    <row r="68" spans="1:7" x14ac:dyDescent="0.35">
      <c r="A68" t="s">
        <v>263</v>
      </c>
      <c r="B68" t="s">
        <v>279</v>
      </c>
      <c r="C68" s="1">
        <v>13890</v>
      </c>
      <c r="D68" s="1"/>
      <c r="E68" s="1">
        <v>176932</v>
      </c>
      <c r="F68" s="1"/>
      <c r="G68" s="1">
        <v>-163042</v>
      </c>
    </row>
    <row r="69" spans="1:7" x14ac:dyDescent="0.35">
      <c r="A69" t="s">
        <v>263</v>
      </c>
      <c r="B69" t="s">
        <v>280</v>
      </c>
      <c r="C69" s="1">
        <v>4500</v>
      </c>
      <c r="D69" s="1"/>
      <c r="E69" s="1">
        <v>4600</v>
      </c>
      <c r="F69" s="1"/>
      <c r="G69" s="1">
        <v>-100</v>
      </c>
    </row>
    <row r="70" spans="1:7" x14ac:dyDescent="0.35">
      <c r="A70" t="s">
        <v>263</v>
      </c>
      <c r="B70" t="s">
        <v>281</v>
      </c>
      <c r="C70" s="1">
        <v>0</v>
      </c>
      <c r="D70" s="1"/>
      <c r="E70" s="1">
        <v>563</v>
      </c>
      <c r="F70" s="1"/>
      <c r="G70" s="1">
        <v>-563</v>
      </c>
    </row>
    <row r="71" spans="1:7" x14ac:dyDescent="0.35">
      <c r="A71" t="s">
        <v>263</v>
      </c>
      <c r="B71" t="s">
        <v>282</v>
      </c>
      <c r="C71" s="1">
        <v>352</v>
      </c>
      <c r="D71" s="1"/>
      <c r="E71" s="1">
        <v>26871</v>
      </c>
      <c r="F71" s="1"/>
      <c r="G71" s="1">
        <v>-26519</v>
      </c>
    </row>
    <row r="72" spans="1:7" x14ac:dyDescent="0.35">
      <c r="A72" t="s">
        <v>263</v>
      </c>
      <c r="B72" t="s">
        <v>283</v>
      </c>
      <c r="C72" s="1">
        <v>595</v>
      </c>
      <c r="D72" s="1"/>
      <c r="E72" s="1">
        <v>9615</v>
      </c>
      <c r="F72" s="1"/>
      <c r="G72" s="1">
        <v>-9020</v>
      </c>
    </row>
    <row r="73" spans="1:7" x14ac:dyDescent="0.35">
      <c r="A73" t="s">
        <v>263</v>
      </c>
      <c r="B73" t="s">
        <v>284</v>
      </c>
      <c r="C73" s="1">
        <v>1349</v>
      </c>
      <c r="D73" s="1"/>
      <c r="E73" s="1">
        <v>2741</v>
      </c>
      <c r="F73" s="1"/>
      <c r="G73" s="1">
        <v>-1392</v>
      </c>
    </row>
    <row r="74" spans="1:7" x14ac:dyDescent="0.35">
      <c r="A74" t="s">
        <v>263</v>
      </c>
      <c r="B74" t="s">
        <v>360</v>
      </c>
      <c r="C74" s="1">
        <v>83</v>
      </c>
      <c r="D74" s="1"/>
      <c r="E74" s="1">
        <v>214</v>
      </c>
      <c r="F74" s="1"/>
      <c r="G74" s="1">
        <v>-131</v>
      </c>
    </row>
    <row r="75" spans="1:7" x14ac:dyDescent="0.35">
      <c r="A75" t="s">
        <v>263</v>
      </c>
      <c r="B75" t="s">
        <v>361</v>
      </c>
      <c r="C75" s="1">
        <v>4543</v>
      </c>
      <c r="D75" s="1"/>
      <c r="E75" s="1">
        <v>13339</v>
      </c>
      <c r="F75" s="1"/>
      <c r="G75" s="1">
        <v>-8796</v>
      </c>
    </row>
    <row r="76" spans="1:7" x14ac:dyDescent="0.35">
      <c r="A76" t="s">
        <v>285</v>
      </c>
      <c r="B76" t="s">
        <v>378</v>
      </c>
      <c r="C76" s="1">
        <v>0</v>
      </c>
      <c r="D76" s="1"/>
      <c r="E76" s="1">
        <v>0</v>
      </c>
      <c r="F76" s="1"/>
      <c r="G76" s="1">
        <v>0</v>
      </c>
    </row>
    <row r="77" spans="1:7" x14ac:dyDescent="0.35">
      <c r="A77" t="s">
        <v>285</v>
      </c>
      <c r="B77" t="s">
        <v>287</v>
      </c>
      <c r="C77" s="1">
        <v>0</v>
      </c>
      <c r="D77" s="1"/>
      <c r="E77" s="1">
        <v>0</v>
      </c>
      <c r="F77" s="1"/>
      <c r="G77" s="1">
        <v>0</v>
      </c>
    </row>
    <row r="78" spans="1:7" x14ac:dyDescent="0.35">
      <c r="A78" t="s">
        <v>285</v>
      </c>
      <c r="B78" t="s">
        <v>288</v>
      </c>
      <c r="C78" s="1">
        <v>138493</v>
      </c>
      <c r="D78" s="1"/>
      <c r="E78" s="1">
        <v>831617</v>
      </c>
      <c r="F78" s="1"/>
      <c r="G78" s="1">
        <v>-693124</v>
      </c>
    </row>
    <row r="79" spans="1:7" x14ac:dyDescent="0.35">
      <c r="A79" t="s">
        <v>289</v>
      </c>
      <c r="B79" t="s">
        <v>290</v>
      </c>
      <c r="C79" s="1">
        <v>27928</v>
      </c>
      <c r="D79" s="1"/>
      <c r="E79" s="1">
        <v>42698</v>
      </c>
      <c r="F79" s="1"/>
      <c r="G79" s="1">
        <v>-14770</v>
      </c>
    </row>
    <row r="80" spans="1:7" x14ac:dyDescent="0.35">
      <c r="A80" t="s">
        <v>289</v>
      </c>
      <c r="B80" t="s">
        <v>291</v>
      </c>
      <c r="C80" s="1">
        <v>2</v>
      </c>
      <c r="D80" s="1"/>
      <c r="E80" s="1">
        <v>3530</v>
      </c>
      <c r="F80" s="1"/>
      <c r="G80" s="1">
        <v>-3528</v>
      </c>
    </row>
    <row r="81" spans="1:7" x14ac:dyDescent="0.35">
      <c r="A81" t="s">
        <v>289</v>
      </c>
      <c r="B81" t="s">
        <v>379</v>
      </c>
      <c r="C81" s="1">
        <v>0</v>
      </c>
      <c r="D81" s="1"/>
      <c r="E81" s="1">
        <v>0</v>
      </c>
      <c r="F81" s="1"/>
      <c r="G81" s="1">
        <v>0</v>
      </c>
    </row>
    <row r="82" spans="1:7" x14ac:dyDescent="0.35">
      <c r="A82" t="s">
        <v>289</v>
      </c>
      <c r="B82" t="s">
        <v>380</v>
      </c>
      <c r="C82" s="1">
        <v>0</v>
      </c>
      <c r="D82" s="1"/>
      <c r="E82" s="1">
        <v>0</v>
      </c>
      <c r="F82" s="1"/>
      <c r="G82" s="1"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42958</v>
      </c>
      <c r="F83" s="1"/>
      <c r="G83" s="1">
        <v>-42152</v>
      </c>
    </row>
    <row r="84" spans="1:7" x14ac:dyDescent="0.35">
      <c r="A84" t="s">
        <v>295</v>
      </c>
      <c r="B84" t="s">
        <v>296</v>
      </c>
      <c r="C84" s="1">
        <v>40851</v>
      </c>
      <c r="D84" s="1"/>
      <c r="E84" s="1">
        <v>306322</v>
      </c>
      <c r="F84" s="1"/>
      <c r="G84" s="1">
        <v>-265471</v>
      </c>
    </row>
    <row r="85" spans="1:7" x14ac:dyDescent="0.35">
      <c r="A85" t="s">
        <v>295</v>
      </c>
      <c r="B85" t="s">
        <v>297</v>
      </c>
      <c r="C85" s="1">
        <v>94546</v>
      </c>
      <c r="D85" s="1"/>
      <c r="E85" s="1">
        <v>79466</v>
      </c>
      <c r="F85" s="1"/>
      <c r="G85" s="1">
        <v>15080</v>
      </c>
    </row>
    <row r="86" spans="1:7" x14ac:dyDescent="0.35">
      <c r="A86" t="s">
        <v>295</v>
      </c>
      <c r="B86" t="s">
        <v>298</v>
      </c>
      <c r="C86" s="1">
        <v>56379</v>
      </c>
      <c r="D86" s="1"/>
      <c r="E86" s="1">
        <v>857401</v>
      </c>
      <c r="F86" s="1"/>
      <c r="G86" s="1">
        <v>-801022</v>
      </c>
    </row>
    <row r="87" spans="1:7" x14ac:dyDescent="0.35">
      <c r="A87" t="s">
        <v>295</v>
      </c>
      <c r="B87" t="s">
        <v>299</v>
      </c>
      <c r="C87" s="1">
        <v>6691</v>
      </c>
      <c r="D87" s="1"/>
      <c r="E87" s="1">
        <v>70780</v>
      </c>
      <c r="F87" s="1"/>
      <c r="G87" s="1">
        <v>-64089</v>
      </c>
    </row>
    <row r="88" spans="1:7" x14ac:dyDescent="0.35">
      <c r="A88" t="s">
        <v>295</v>
      </c>
      <c r="B88" t="s">
        <v>300</v>
      </c>
      <c r="C88" s="1">
        <v>93347</v>
      </c>
      <c r="D88" s="1"/>
      <c r="E88" s="1">
        <v>491241</v>
      </c>
      <c r="F88" s="1"/>
      <c r="G88" s="1">
        <v>-397894</v>
      </c>
    </row>
    <row r="89" spans="1:7" x14ac:dyDescent="0.35">
      <c r="A89" t="s">
        <v>295</v>
      </c>
      <c r="B89" t="s">
        <v>301</v>
      </c>
      <c r="C89" s="1">
        <v>66739</v>
      </c>
      <c r="D89" s="1"/>
      <c r="E89" s="1">
        <v>199761</v>
      </c>
      <c r="F89" s="1"/>
      <c r="G89" s="1">
        <v>-133022</v>
      </c>
    </row>
    <row r="90" spans="1:7" x14ac:dyDescent="0.35">
      <c r="A90" t="s">
        <v>295</v>
      </c>
      <c r="B90" t="s">
        <v>302</v>
      </c>
      <c r="C90" s="1">
        <v>6688</v>
      </c>
      <c r="D90" s="1"/>
      <c r="E90" s="1">
        <v>5276</v>
      </c>
      <c r="F90" s="1"/>
      <c r="G90" s="1">
        <v>1412</v>
      </c>
    </row>
    <row r="91" spans="1:7" x14ac:dyDescent="0.35">
      <c r="A91" t="s">
        <v>295</v>
      </c>
      <c r="B91" t="s">
        <v>303</v>
      </c>
      <c r="C91" s="1">
        <v>289</v>
      </c>
      <c r="D91" s="1"/>
      <c r="E91" s="1">
        <v>6247</v>
      </c>
      <c r="F91" s="1"/>
      <c r="G91" s="1">
        <v>-5958</v>
      </c>
    </row>
    <row r="92" spans="1:7" x14ac:dyDescent="0.35">
      <c r="A92" t="s">
        <v>295</v>
      </c>
      <c r="B92" t="s">
        <v>304</v>
      </c>
      <c r="C92" s="1">
        <v>295</v>
      </c>
      <c r="D92" s="1"/>
      <c r="E92" s="1">
        <v>15680</v>
      </c>
      <c r="F92" s="1"/>
      <c r="G92" s="1">
        <v>-15385</v>
      </c>
    </row>
    <row r="93" spans="1:7" x14ac:dyDescent="0.35">
      <c r="A93" t="s">
        <v>295</v>
      </c>
      <c r="B93" t="s">
        <v>305</v>
      </c>
      <c r="C93" s="1">
        <v>0</v>
      </c>
      <c r="D93" s="1"/>
      <c r="E93" s="1">
        <v>4000</v>
      </c>
      <c r="F93" s="1"/>
      <c r="G93" s="1">
        <v>-4000</v>
      </c>
    </row>
    <row r="94" spans="1:7" x14ac:dyDescent="0.35">
      <c r="A94" t="s">
        <v>295</v>
      </c>
      <c r="B94" t="s">
        <v>306</v>
      </c>
      <c r="C94" s="1">
        <v>19806</v>
      </c>
      <c r="D94" s="1"/>
      <c r="E94" s="1">
        <v>8695</v>
      </c>
      <c r="F94" s="1"/>
      <c r="G94" s="1">
        <v>11111</v>
      </c>
    </row>
    <row r="95" spans="1:7" x14ac:dyDescent="0.35">
      <c r="A95" t="s">
        <v>295</v>
      </c>
      <c r="B95" t="s">
        <v>381</v>
      </c>
      <c r="C95" s="1">
        <v>0</v>
      </c>
      <c r="D95" s="1"/>
      <c r="E95" s="1">
        <v>0</v>
      </c>
      <c r="F95" s="1"/>
      <c r="G95" s="1">
        <v>0</v>
      </c>
    </row>
    <row r="96" spans="1:7" x14ac:dyDescent="0.35">
      <c r="A96" t="s">
        <v>295</v>
      </c>
      <c r="B96" t="s">
        <v>308</v>
      </c>
      <c r="C96" s="1">
        <v>68608</v>
      </c>
      <c r="D96" s="1"/>
      <c r="E96" s="1">
        <v>49516</v>
      </c>
      <c r="F96" s="1"/>
      <c r="G96" s="1">
        <v>19092</v>
      </c>
    </row>
    <row r="97" spans="1:7" x14ac:dyDescent="0.35">
      <c r="A97" t="s">
        <v>295</v>
      </c>
      <c r="B97" t="s">
        <v>309</v>
      </c>
      <c r="C97" s="1">
        <v>15420</v>
      </c>
      <c r="D97" s="1"/>
      <c r="E97" s="1">
        <v>14744</v>
      </c>
      <c r="F97" s="1"/>
      <c r="G97" s="1">
        <v>676</v>
      </c>
    </row>
    <row r="98" spans="1:7" x14ac:dyDescent="0.35">
      <c r="A98" t="s">
        <v>295</v>
      </c>
      <c r="B98" t="s">
        <v>310</v>
      </c>
      <c r="C98" s="1">
        <v>6517</v>
      </c>
      <c r="D98" s="1"/>
      <c r="E98" s="1">
        <v>2845</v>
      </c>
      <c r="F98" s="1"/>
      <c r="G98" s="1">
        <v>3672</v>
      </c>
    </row>
    <row r="99" spans="1:7" x14ac:dyDescent="0.35">
      <c r="A99" t="s">
        <v>295</v>
      </c>
      <c r="B99" t="s">
        <v>311</v>
      </c>
      <c r="C99" s="1">
        <v>4046</v>
      </c>
      <c r="D99" s="1"/>
      <c r="E99" s="1">
        <v>4072</v>
      </c>
      <c r="F99" s="1"/>
      <c r="G99" s="1">
        <v>-26</v>
      </c>
    </row>
    <row r="100" spans="1:7" x14ac:dyDescent="0.35">
      <c r="A100" t="s">
        <v>295</v>
      </c>
      <c r="B100" t="s">
        <v>382</v>
      </c>
      <c r="C100" s="1">
        <v>0</v>
      </c>
      <c r="D100" s="1"/>
      <c r="E100" s="1">
        <v>0</v>
      </c>
      <c r="F100" s="1"/>
      <c r="G100" s="1">
        <v>0</v>
      </c>
    </row>
    <row r="101" spans="1:7" x14ac:dyDescent="0.35">
      <c r="A101" t="s">
        <v>295</v>
      </c>
      <c r="B101" t="s">
        <v>313</v>
      </c>
      <c r="C101" s="1">
        <v>788</v>
      </c>
      <c r="D101" s="1"/>
      <c r="E101" s="1">
        <v>9013</v>
      </c>
      <c r="F101" s="1"/>
      <c r="G101" s="1">
        <v>-8225</v>
      </c>
    </row>
    <row r="102" spans="1:7" x14ac:dyDescent="0.35">
      <c r="A102" t="s">
        <v>295</v>
      </c>
      <c r="B102" t="s">
        <v>314</v>
      </c>
      <c r="C102" s="1">
        <v>235315</v>
      </c>
      <c r="D102" s="1"/>
      <c r="E102" s="1">
        <v>1339065</v>
      </c>
      <c r="F102" s="1"/>
      <c r="G102" s="1">
        <v>-1103750</v>
      </c>
    </row>
    <row r="103" spans="1:7" x14ac:dyDescent="0.35">
      <c r="A103" t="s">
        <v>295</v>
      </c>
      <c r="B103" t="s">
        <v>315</v>
      </c>
      <c r="C103" s="1">
        <v>11125</v>
      </c>
      <c r="D103" s="1"/>
      <c r="E103" s="1">
        <v>2870</v>
      </c>
      <c r="F103" s="1"/>
      <c r="G103" s="1">
        <v>8255</v>
      </c>
    </row>
    <row r="104" spans="1:7" x14ac:dyDescent="0.35">
      <c r="A104" t="s">
        <v>329</v>
      </c>
      <c r="B104" t="s">
        <v>330</v>
      </c>
      <c r="C104" s="1">
        <v>0</v>
      </c>
      <c r="D104" s="1"/>
      <c r="E104" s="1">
        <v>8685</v>
      </c>
      <c r="F104" s="1"/>
      <c r="G104" s="1">
        <v>-8685</v>
      </c>
    </row>
    <row r="105" spans="1:7" x14ac:dyDescent="0.35">
      <c r="A105" t="s">
        <v>329</v>
      </c>
      <c r="B105" t="s">
        <v>331</v>
      </c>
      <c r="C105" s="1">
        <v>0</v>
      </c>
      <c r="D105" s="1"/>
      <c r="E105" s="1">
        <v>177</v>
      </c>
      <c r="F105" s="1"/>
      <c r="G105" s="1">
        <v>-177</v>
      </c>
    </row>
    <row r="106" spans="1:7" x14ac:dyDescent="0.35">
      <c r="A106" t="s">
        <v>329</v>
      </c>
      <c r="B106" t="s">
        <v>332</v>
      </c>
      <c r="C106" s="1">
        <v>127020</v>
      </c>
      <c r="D106" s="1"/>
      <c r="E106" s="1">
        <v>360694</v>
      </c>
      <c r="F106" s="1"/>
      <c r="G106" s="1">
        <v>-233674</v>
      </c>
    </row>
    <row r="107" spans="1:7" x14ac:dyDescent="0.35">
      <c r="A107" t="s">
        <v>329</v>
      </c>
      <c r="B107" t="s">
        <v>333</v>
      </c>
      <c r="C107" s="1">
        <v>2335</v>
      </c>
      <c r="D107" s="1"/>
      <c r="E107" s="1">
        <v>5496</v>
      </c>
      <c r="F107" s="1"/>
      <c r="G107" s="1">
        <v>-3161</v>
      </c>
    </row>
    <row r="108" spans="1:7" x14ac:dyDescent="0.35">
      <c r="A108" t="s">
        <v>329</v>
      </c>
      <c r="B108" t="s">
        <v>334</v>
      </c>
      <c r="C108" s="1">
        <v>0</v>
      </c>
      <c r="D108" s="1"/>
      <c r="E108" s="1">
        <v>0</v>
      </c>
      <c r="F108" s="1"/>
      <c r="G108" s="1">
        <v>0</v>
      </c>
    </row>
    <row r="109" spans="1:7" x14ac:dyDescent="0.35">
      <c r="A109" t="s">
        <v>329</v>
      </c>
      <c r="B109" t="s">
        <v>335</v>
      </c>
      <c r="C109" s="1">
        <v>0</v>
      </c>
      <c r="D109" s="1"/>
      <c r="E109" s="1">
        <v>0</v>
      </c>
      <c r="F109" s="1"/>
      <c r="G109" s="1">
        <v>0</v>
      </c>
    </row>
    <row r="110" spans="1:7" x14ac:dyDescent="0.35">
      <c r="A110" t="s">
        <v>329</v>
      </c>
      <c r="B110" t="s">
        <v>336</v>
      </c>
      <c r="C110" s="1">
        <v>3770</v>
      </c>
      <c r="D110" s="1"/>
      <c r="E110" s="1">
        <v>4799</v>
      </c>
      <c r="F110" s="1"/>
      <c r="G110" s="1">
        <v>-1029</v>
      </c>
    </row>
    <row r="111" spans="1:7" x14ac:dyDescent="0.35">
      <c r="A111" t="s">
        <v>329</v>
      </c>
      <c r="B111" t="s">
        <v>337</v>
      </c>
      <c r="C111" s="1">
        <v>21762</v>
      </c>
      <c r="D111" s="1"/>
      <c r="E111" s="1">
        <v>18489</v>
      </c>
      <c r="F111" s="1"/>
      <c r="G111" s="1">
        <v>3273</v>
      </c>
    </row>
    <row r="112" spans="1:7" x14ac:dyDescent="0.35">
      <c r="A112" t="s">
        <v>329</v>
      </c>
      <c r="B112" t="s">
        <v>338</v>
      </c>
      <c r="C112" s="1">
        <v>0</v>
      </c>
      <c r="D112" s="1"/>
      <c r="E112" s="1">
        <v>1161</v>
      </c>
      <c r="F112" s="1"/>
      <c r="G112" s="1">
        <v>-1161</v>
      </c>
    </row>
    <row r="113" spans="1:7" x14ac:dyDescent="0.35">
      <c r="A113" t="s">
        <v>329</v>
      </c>
      <c r="B113" t="s">
        <v>339</v>
      </c>
      <c r="C113" s="1">
        <v>0</v>
      </c>
      <c r="D113" s="1"/>
      <c r="E113" s="1">
        <v>2738</v>
      </c>
      <c r="F113" s="1"/>
      <c r="G113" s="1">
        <v>-2738</v>
      </c>
    </row>
    <row r="114" spans="1:7" x14ac:dyDescent="0.35">
      <c r="A114" t="s">
        <v>329</v>
      </c>
      <c r="B114" t="s">
        <v>340</v>
      </c>
      <c r="C114" s="1">
        <v>0</v>
      </c>
      <c r="D114" s="1"/>
      <c r="E114" s="1">
        <v>1126</v>
      </c>
      <c r="F114" s="1"/>
      <c r="G114" s="1">
        <v>-1126</v>
      </c>
    </row>
    <row r="115" spans="1:7" x14ac:dyDescent="0.35">
      <c r="A115" t="s">
        <v>329</v>
      </c>
      <c r="B115" t="s">
        <v>341</v>
      </c>
      <c r="C115" s="1">
        <v>18513</v>
      </c>
      <c r="D115" s="1"/>
      <c r="E115" s="1">
        <v>80502</v>
      </c>
      <c r="F115" s="1"/>
      <c r="G115" s="1">
        <v>-61989</v>
      </c>
    </row>
    <row r="116" spans="1:7" x14ac:dyDescent="0.35">
      <c r="A116" t="s">
        <v>329</v>
      </c>
      <c r="B116" t="s">
        <v>342</v>
      </c>
      <c r="C116" s="1">
        <v>0</v>
      </c>
      <c r="D116" s="1"/>
      <c r="E116" s="1">
        <v>16922</v>
      </c>
      <c r="F116" s="1"/>
      <c r="G116" s="1">
        <v>-16922</v>
      </c>
    </row>
    <row r="117" spans="1:7" x14ac:dyDescent="0.35">
      <c r="A117" t="s">
        <v>329</v>
      </c>
      <c r="B117" t="s">
        <v>343</v>
      </c>
      <c r="C117" s="1">
        <v>0</v>
      </c>
      <c r="D117" s="1"/>
      <c r="E117" s="1">
        <v>468</v>
      </c>
      <c r="F117" s="1"/>
      <c r="G117" s="1">
        <v>-468</v>
      </c>
    </row>
    <row r="118" spans="1:7" x14ac:dyDescent="0.35">
      <c r="A118" t="s">
        <v>329</v>
      </c>
      <c r="B118" t="s">
        <v>345</v>
      </c>
      <c r="C118" s="1">
        <v>836</v>
      </c>
      <c r="D118" s="1"/>
      <c r="E118" s="1">
        <v>836</v>
      </c>
      <c r="F118" s="1"/>
      <c r="G118" s="1">
        <v>0</v>
      </c>
    </row>
    <row r="119" spans="1:7" x14ac:dyDescent="0.35">
      <c r="A119" t="s">
        <v>329</v>
      </c>
      <c r="B119" t="s">
        <v>346</v>
      </c>
      <c r="C119" s="1">
        <v>71011</v>
      </c>
      <c r="D119" s="1"/>
      <c r="E119" s="1">
        <v>101447</v>
      </c>
      <c r="F119" s="1"/>
      <c r="G119" s="1">
        <v>-30436</v>
      </c>
    </row>
    <row r="120" spans="1:7" x14ac:dyDescent="0.35">
      <c r="A120" t="s">
        <v>329</v>
      </c>
      <c r="B120" t="s">
        <v>347</v>
      </c>
      <c r="C120" s="1">
        <v>21765</v>
      </c>
      <c r="D120" s="1"/>
      <c r="E120" s="1">
        <v>115825</v>
      </c>
      <c r="F120" s="1"/>
      <c r="G120" s="1">
        <v>-94060</v>
      </c>
    </row>
    <row r="121" spans="1:7" x14ac:dyDescent="0.35">
      <c r="A121" t="s">
        <v>329</v>
      </c>
      <c r="B121" t="s">
        <v>348</v>
      </c>
      <c r="C121" s="1">
        <v>246583</v>
      </c>
      <c r="D121" s="1"/>
      <c r="E121" s="1">
        <v>443834</v>
      </c>
      <c r="F121" s="1"/>
      <c r="G121" s="1">
        <v>-197251</v>
      </c>
    </row>
    <row r="122" spans="1:7" x14ac:dyDescent="0.35">
      <c r="A122" t="s">
        <v>329</v>
      </c>
      <c r="B122" t="s">
        <v>349</v>
      </c>
      <c r="C122" s="1">
        <v>8518</v>
      </c>
      <c r="D122" s="1"/>
      <c r="E122" s="1">
        <v>124593</v>
      </c>
      <c r="F122" s="1"/>
      <c r="G122" s="1">
        <v>-116075</v>
      </c>
    </row>
    <row r="123" spans="1:7" x14ac:dyDescent="0.35">
      <c r="A123" t="s">
        <v>329</v>
      </c>
      <c r="B123" t="s">
        <v>350</v>
      </c>
      <c r="C123" s="1">
        <v>1000</v>
      </c>
      <c r="D123" s="1"/>
      <c r="E123" s="1">
        <v>8623</v>
      </c>
      <c r="F123" s="1"/>
      <c r="G123" s="1">
        <v>-7623</v>
      </c>
    </row>
    <row r="124" spans="1:7" x14ac:dyDescent="0.35">
      <c r="A124" t="s">
        <v>329</v>
      </c>
      <c r="B124" t="s">
        <v>239</v>
      </c>
      <c r="C124" s="1">
        <v>0</v>
      </c>
      <c r="D124" s="1"/>
      <c r="E124" s="1">
        <v>0</v>
      </c>
      <c r="F124" s="1"/>
      <c r="G124" s="1">
        <v>0</v>
      </c>
    </row>
    <row r="125" spans="1:7" x14ac:dyDescent="0.35">
      <c r="A125" t="s">
        <v>364</v>
      </c>
      <c r="B125" t="s">
        <v>213</v>
      </c>
      <c r="C125" s="1">
        <v>20</v>
      </c>
      <c r="D125" s="1"/>
      <c r="E125" s="1">
        <v>0</v>
      </c>
      <c r="F125" s="1"/>
      <c r="G125" s="1">
        <v>20</v>
      </c>
    </row>
    <row r="126" spans="1:7" x14ac:dyDescent="0.35">
      <c r="A126" t="s">
        <v>364</v>
      </c>
      <c r="B126" t="s">
        <v>214</v>
      </c>
      <c r="C126" s="1">
        <v>1735</v>
      </c>
      <c r="D126" s="1"/>
      <c r="E126" s="1">
        <v>79874</v>
      </c>
      <c r="F126" s="1"/>
      <c r="G126" s="1">
        <v>-78139</v>
      </c>
    </row>
    <row r="127" spans="1:7" x14ac:dyDescent="0.35">
      <c r="A127" t="s">
        <v>364</v>
      </c>
      <c r="B127" t="s">
        <v>215</v>
      </c>
      <c r="C127" s="1">
        <v>4758</v>
      </c>
      <c r="D127" s="1"/>
      <c r="E127" s="1">
        <v>62656</v>
      </c>
      <c r="F127" s="1"/>
      <c r="G127" s="1">
        <v>-57898</v>
      </c>
    </row>
    <row r="128" spans="1:7" x14ac:dyDescent="0.35">
      <c r="A128" t="s">
        <v>364</v>
      </c>
      <c r="B128" t="s">
        <v>216</v>
      </c>
      <c r="C128" s="1">
        <v>13681</v>
      </c>
      <c r="D128" s="1"/>
      <c r="E128" s="1">
        <v>14210</v>
      </c>
      <c r="F128" s="1"/>
      <c r="G128" s="1">
        <v>-529</v>
      </c>
    </row>
    <row r="129" spans="1:7" x14ac:dyDescent="0.35">
      <c r="A129" t="s">
        <v>364</v>
      </c>
      <c r="B129" t="s">
        <v>383</v>
      </c>
      <c r="C129" s="1">
        <v>0</v>
      </c>
      <c r="D129" s="1"/>
      <c r="E129" s="1">
        <v>0</v>
      </c>
      <c r="F129" s="1"/>
      <c r="G129" s="1">
        <v>0</v>
      </c>
    </row>
    <row r="130" spans="1:7" x14ac:dyDescent="0.35">
      <c r="A130" t="s">
        <v>364</v>
      </c>
      <c r="B130" t="s">
        <v>317</v>
      </c>
      <c r="C130" s="1">
        <v>2719</v>
      </c>
      <c r="D130" s="1"/>
      <c r="E130" s="1">
        <v>54856</v>
      </c>
      <c r="F130" s="1"/>
      <c r="G130" s="1">
        <v>-52137</v>
      </c>
    </row>
    <row r="131" spans="1:7" x14ac:dyDescent="0.35">
      <c r="A131" t="s">
        <v>364</v>
      </c>
      <c r="B131" t="s">
        <v>318</v>
      </c>
      <c r="C131" s="1">
        <v>250</v>
      </c>
      <c r="D131" s="1"/>
      <c r="E131" s="1">
        <v>400</v>
      </c>
      <c r="F131" s="1"/>
      <c r="G131" s="1">
        <v>-150</v>
      </c>
    </row>
    <row r="132" spans="1:7" x14ac:dyDescent="0.35">
      <c r="A132" t="s">
        <v>364</v>
      </c>
      <c r="B132" t="s">
        <v>319</v>
      </c>
      <c r="C132" s="1">
        <v>8812</v>
      </c>
      <c r="D132" s="1"/>
      <c r="E132" s="1">
        <v>13795</v>
      </c>
      <c r="F132" s="1"/>
      <c r="G132" s="1">
        <v>-4983</v>
      </c>
    </row>
    <row r="133" spans="1:7" x14ac:dyDescent="0.35">
      <c r="A133" t="s">
        <v>364</v>
      </c>
      <c r="B133" t="s">
        <v>101</v>
      </c>
      <c r="C133" s="1">
        <v>375</v>
      </c>
      <c r="D133" s="1"/>
      <c r="E133" s="1">
        <v>27574</v>
      </c>
      <c r="F133" s="1"/>
      <c r="G133" s="1">
        <v>-27199</v>
      </c>
    </row>
    <row r="134" spans="1:7" x14ac:dyDescent="0.35">
      <c r="A134" t="s">
        <v>364</v>
      </c>
      <c r="B134" t="s">
        <v>320</v>
      </c>
      <c r="C134" s="1">
        <v>5858</v>
      </c>
      <c r="D134" s="1"/>
      <c r="E134" s="1">
        <v>10634</v>
      </c>
      <c r="F134" s="1"/>
      <c r="G134" s="1">
        <v>-4776</v>
      </c>
    </row>
    <row r="135" spans="1:7" x14ac:dyDescent="0.35">
      <c r="A135" t="s">
        <v>364</v>
      </c>
      <c r="B135" t="s">
        <v>321</v>
      </c>
      <c r="C135" s="1">
        <v>1533</v>
      </c>
      <c r="D135" s="1"/>
      <c r="E135" s="1">
        <v>9776</v>
      </c>
      <c r="F135" s="1"/>
      <c r="G135" s="1">
        <v>-8243</v>
      </c>
    </row>
    <row r="136" spans="1:7" x14ac:dyDescent="0.35">
      <c r="A136" t="s">
        <v>364</v>
      </c>
      <c r="B136" t="s">
        <v>322</v>
      </c>
      <c r="C136" s="1">
        <v>12363</v>
      </c>
      <c r="D136" s="1"/>
      <c r="E136" s="1">
        <v>26936</v>
      </c>
      <c r="F136" s="1"/>
      <c r="G136" s="1">
        <v>-14573</v>
      </c>
    </row>
    <row r="137" spans="1:7" x14ac:dyDescent="0.35">
      <c r="A137" t="s">
        <v>364</v>
      </c>
      <c r="B137" t="s">
        <v>323</v>
      </c>
      <c r="C137" s="1">
        <v>2319</v>
      </c>
      <c r="D137" s="1"/>
      <c r="E137" s="1">
        <v>5130</v>
      </c>
      <c r="F137" s="1"/>
      <c r="G137" s="1">
        <v>-2811</v>
      </c>
    </row>
    <row r="138" spans="1:7" x14ac:dyDescent="0.35">
      <c r="A138" t="s">
        <v>364</v>
      </c>
      <c r="B138" t="s">
        <v>324</v>
      </c>
      <c r="C138" s="1">
        <v>0</v>
      </c>
      <c r="D138" s="1"/>
      <c r="E138" s="1">
        <v>9750</v>
      </c>
      <c r="F138" s="1"/>
      <c r="G138" s="1">
        <v>-9750</v>
      </c>
    </row>
    <row r="139" spans="1:7" x14ac:dyDescent="0.35">
      <c r="A139" t="s">
        <v>364</v>
      </c>
      <c r="B139" t="s">
        <v>384</v>
      </c>
      <c r="C139" s="1">
        <v>0</v>
      </c>
      <c r="D139" s="1"/>
      <c r="E139" s="1">
        <v>0</v>
      </c>
      <c r="F139" s="1"/>
      <c r="G139" s="1">
        <v>0</v>
      </c>
    </row>
    <row r="140" spans="1:7" x14ac:dyDescent="0.35">
      <c r="A140" t="s">
        <v>364</v>
      </c>
      <c r="B140" t="s">
        <v>385</v>
      </c>
      <c r="C140" s="1">
        <v>0</v>
      </c>
      <c r="D140" s="1"/>
      <c r="E140" s="1">
        <v>0</v>
      </c>
      <c r="F140" s="1"/>
      <c r="G140" s="1">
        <v>0</v>
      </c>
    </row>
    <row r="141" spans="1:7" x14ac:dyDescent="0.35">
      <c r="A141" t="s">
        <v>364</v>
      </c>
      <c r="B141" t="s">
        <v>327</v>
      </c>
      <c r="C141" s="1">
        <v>620</v>
      </c>
      <c r="D141" s="1"/>
      <c r="E141" s="1">
        <v>1394</v>
      </c>
      <c r="F141" s="1"/>
      <c r="G141" s="1">
        <v>-774</v>
      </c>
    </row>
    <row r="142" spans="1:7" x14ac:dyDescent="0.35">
      <c r="A142" t="s">
        <v>364</v>
      </c>
      <c r="B142" t="s">
        <v>328</v>
      </c>
      <c r="C142" s="1">
        <v>20103</v>
      </c>
      <c r="D142" s="1"/>
      <c r="E142" s="1">
        <v>20086</v>
      </c>
      <c r="F142" s="1"/>
      <c r="G142" s="1">
        <v>17</v>
      </c>
    </row>
    <row r="143" spans="1:7" x14ac:dyDescent="0.35">
      <c r="B143" s="3" t="s">
        <v>135</v>
      </c>
      <c r="C143" s="4">
        <f>SUM(C5:C142)</f>
        <v>4117632</v>
      </c>
      <c r="D143" s="4"/>
      <c r="E143" s="4">
        <f>SUM(E5:E142)</f>
        <v>24171057</v>
      </c>
      <c r="F143" s="4"/>
      <c r="G143" s="4">
        <f>SUM(G5:G142)</f>
        <v>-20053425</v>
      </c>
    </row>
    <row r="146" spans="1:7" x14ac:dyDescent="0.35">
      <c r="B146" s="3" t="s">
        <v>110</v>
      </c>
      <c r="C146" s="4">
        <f>C3+C143</f>
        <v>46223377</v>
      </c>
      <c r="D146" s="4"/>
      <c r="E146" s="4">
        <f>E3+E143</f>
        <v>50992582</v>
      </c>
      <c r="F146" s="4"/>
      <c r="G146" s="4">
        <f>G3+G143</f>
        <v>-4769205</v>
      </c>
    </row>
    <row r="148" spans="1:7" x14ac:dyDescent="0.35">
      <c r="B148" t="s">
        <v>111</v>
      </c>
      <c r="G148" s="1">
        <v>1227181</v>
      </c>
    </row>
    <row r="149" spans="1:7" x14ac:dyDescent="0.35">
      <c r="B149" t="s">
        <v>112</v>
      </c>
      <c r="G149" s="1">
        <v>-5811</v>
      </c>
    </row>
    <row r="151" spans="1:7" x14ac:dyDescent="0.35">
      <c r="B151" s="3" t="s">
        <v>113</v>
      </c>
      <c r="G151" s="4">
        <f>G146+G148+G149</f>
        <v>-3547835</v>
      </c>
    </row>
    <row r="153" spans="1:7" x14ac:dyDescent="0.35">
      <c r="B153" t="s">
        <v>114</v>
      </c>
      <c r="G153" s="1">
        <v>146086</v>
      </c>
    </row>
    <row r="155" spans="1:7" x14ac:dyDescent="0.35">
      <c r="B155" s="3" t="s">
        <v>115</v>
      </c>
      <c r="G155" s="4">
        <f>G151+G153</f>
        <v>-3401749</v>
      </c>
    </row>
    <row r="158" spans="1:7" x14ac:dyDescent="0.35">
      <c r="A158" t="s">
        <v>351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F74E-7390-4E6E-BB1E-76C7D1FB08E7}">
  <dimension ref="A1:G161"/>
  <sheetViews>
    <sheetView zoomScale="63" zoomScaleNormal="63" workbookViewId="0">
      <selection activeCell="L12" sqref="L12"/>
    </sheetView>
  </sheetViews>
  <sheetFormatPr defaultRowHeight="14.5" x14ac:dyDescent="0.35"/>
  <cols>
    <col min="2" max="2" width="112.08984375" customWidth="1"/>
    <col min="3" max="3" width="14.6328125" bestFit="1" customWidth="1"/>
    <col min="5" max="5" width="10.453125" bestFit="1" customWidth="1"/>
    <col min="7" max="7" width="11.08984375" bestFit="1" customWidth="1"/>
  </cols>
  <sheetData>
    <row r="1" spans="1:7" x14ac:dyDescent="0.35">
      <c r="A1" s="3"/>
      <c r="B1" s="3" t="s">
        <v>352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43527962</v>
      </c>
      <c r="D3" s="1"/>
      <c r="E3" s="4">
        <v>29752010</v>
      </c>
      <c r="F3" s="1"/>
      <c r="G3" s="4">
        <f>C3-E3</f>
        <v>13775952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4987</v>
      </c>
      <c r="D5" s="1"/>
      <c r="E5" s="1">
        <v>1252</v>
      </c>
      <c r="F5" s="1"/>
      <c r="G5" s="1">
        <v>3735</v>
      </c>
    </row>
    <row r="6" spans="1:7" x14ac:dyDescent="0.35">
      <c r="A6" t="s">
        <v>209</v>
      </c>
      <c r="B6" t="s">
        <v>211</v>
      </c>
      <c r="C6" s="1">
        <v>0</v>
      </c>
      <c r="D6" s="1"/>
      <c r="E6" s="1">
        <v>14899</v>
      </c>
      <c r="F6" s="1"/>
      <c r="G6" s="1">
        <v>-14899</v>
      </c>
    </row>
    <row r="7" spans="1:7" x14ac:dyDescent="0.35">
      <c r="A7" t="s">
        <v>218</v>
      </c>
      <c r="B7" t="s">
        <v>219</v>
      </c>
      <c r="C7" s="1">
        <v>3325</v>
      </c>
      <c r="D7" s="1"/>
      <c r="E7" s="1">
        <v>29949</v>
      </c>
      <c r="F7" s="1"/>
      <c r="G7" s="1">
        <v>-26624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1138</v>
      </c>
      <c r="F12" s="1"/>
      <c r="G12" s="1">
        <v>-1138</v>
      </c>
    </row>
    <row r="13" spans="1:7" x14ac:dyDescent="0.35">
      <c r="A13" t="s">
        <v>218</v>
      </c>
      <c r="B13" t="s">
        <v>224</v>
      </c>
      <c r="C13" s="1">
        <v>1699</v>
      </c>
      <c r="D13" s="1"/>
      <c r="E13" s="1">
        <v>7929</v>
      </c>
      <c r="F13" s="1"/>
      <c r="G13" s="1">
        <v>-6230</v>
      </c>
    </row>
    <row r="14" spans="1:7" x14ac:dyDescent="0.35">
      <c r="A14" t="s">
        <v>218</v>
      </c>
      <c r="B14" t="s">
        <v>225</v>
      </c>
      <c r="C14" s="1">
        <v>38509</v>
      </c>
      <c r="D14" s="1"/>
      <c r="E14" s="1">
        <v>190908</v>
      </c>
      <c r="F14" s="1"/>
      <c r="G14" s="1">
        <v>-152399</v>
      </c>
    </row>
    <row r="15" spans="1:7" x14ac:dyDescent="0.35">
      <c r="A15" t="s">
        <v>218</v>
      </c>
      <c r="B15" t="s">
        <v>226</v>
      </c>
      <c r="C15" s="1">
        <v>10050</v>
      </c>
      <c r="D15" s="1"/>
      <c r="E15" s="1">
        <v>10200</v>
      </c>
      <c r="F15" s="1"/>
      <c r="G15" s="1">
        <v>-150</v>
      </c>
    </row>
    <row r="16" spans="1:7" x14ac:dyDescent="0.35">
      <c r="A16" t="s">
        <v>218</v>
      </c>
      <c r="B16" t="s">
        <v>354</v>
      </c>
      <c r="C16" s="1">
        <v>6003</v>
      </c>
      <c r="D16" s="1"/>
      <c r="E16" s="1">
        <v>832412</v>
      </c>
      <c r="F16" s="1"/>
      <c r="G16" s="1">
        <v>-826409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v>0</v>
      </c>
    </row>
    <row r="20" spans="1:7" x14ac:dyDescent="0.35">
      <c r="A20" t="s">
        <v>218</v>
      </c>
      <c r="B20" t="s">
        <v>231</v>
      </c>
      <c r="C20" s="1">
        <v>15508</v>
      </c>
      <c r="D20" s="1"/>
      <c r="E20" s="1">
        <v>28261</v>
      </c>
      <c r="F20" s="1"/>
      <c r="G20" s="1">
        <v>-12753</v>
      </c>
    </row>
    <row r="21" spans="1:7" x14ac:dyDescent="0.35">
      <c r="A21" t="s">
        <v>218</v>
      </c>
      <c r="B21" t="s">
        <v>370</v>
      </c>
      <c r="C21" s="1">
        <v>0</v>
      </c>
      <c r="D21" s="1"/>
      <c r="E21" s="1">
        <v>0</v>
      </c>
      <c r="F21" s="1"/>
      <c r="G21" s="1">
        <v>0</v>
      </c>
    </row>
    <row r="22" spans="1:7" x14ac:dyDescent="0.35">
      <c r="A22" t="s">
        <v>218</v>
      </c>
      <c r="B22" t="s">
        <v>233</v>
      </c>
      <c r="C22" s="1">
        <v>63178</v>
      </c>
      <c r="D22" s="1"/>
      <c r="E22" s="1">
        <v>43231</v>
      </c>
      <c r="F22" s="1"/>
      <c r="G22" s="1">
        <v>19947</v>
      </c>
    </row>
    <row r="23" spans="1:7" x14ac:dyDescent="0.35">
      <c r="A23" t="s">
        <v>218</v>
      </c>
      <c r="B23" t="s">
        <v>234</v>
      </c>
      <c r="C23" s="1">
        <v>3</v>
      </c>
      <c r="D23" s="1"/>
      <c r="E23" s="1">
        <v>136</v>
      </c>
      <c r="F23" s="1"/>
      <c r="G23" s="1">
        <v>-133</v>
      </c>
    </row>
    <row r="24" spans="1:7" x14ac:dyDescent="0.35">
      <c r="A24" t="s">
        <v>218</v>
      </c>
      <c r="B24" t="s">
        <v>371</v>
      </c>
      <c r="C24" s="1">
        <v>0</v>
      </c>
      <c r="D24" s="1"/>
      <c r="E24" s="1">
        <v>0</v>
      </c>
      <c r="F24" s="1"/>
      <c r="G24" s="1">
        <v>0</v>
      </c>
    </row>
    <row r="25" spans="1:7" x14ac:dyDescent="0.35">
      <c r="A25" t="s">
        <v>218</v>
      </c>
      <c r="B25" t="s">
        <v>236</v>
      </c>
      <c r="C25" s="1">
        <v>50475</v>
      </c>
      <c r="D25" s="1"/>
      <c r="E25" s="1">
        <v>118934</v>
      </c>
      <c r="F25" s="1"/>
      <c r="G25" s="1">
        <v>-68459</v>
      </c>
    </row>
    <row r="26" spans="1:7" x14ac:dyDescent="0.35">
      <c r="A26" t="s">
        <v>218</v>
      </c>
      <c r="B26" t="s">
        <v>237</v>
      </c>
      <c r="C26" s="1">
        <v>2637</v>
      </c>
      <c r="D26" s="1"/>
      <c r="E26" s="1">
        <v>10415</v>
      </c>
      <c r="F26" s="1"/>
      <c r="G26" s="1">
        <v>-7778</v>
      </c>
    </row>
    <row r="27" spans="1:7" x14ac:dyDescent="0.35">
      <c r="A27" t="s">
        <v>218</v>
      </c>
      <c r="B27" t="s">
        <v>238</v>
      </c>
      <c r="C27" s="1">
        <v>80185</v>
      </c>
      <c r="D27" s="1"/>
      <c r="E27" s="1">
        <v>139965</v>
      </c>
      <c r="F27" s="1"/>
      <c r="G27" s="1">
        <v>-59780</v>
      </c>
    </row>
    <row r="28" spans="1:7" x14ac:dyDescent="0.35">
      <c r="A28" t="s">
        <v>218</v>
      </c>
      <c r="B28" t="s">
        <v>240</v>
      </c>
      <c r="C28" s="1">
        <v>6169</v>
      </c>
      <c r="D28" s="1"/>
      <c r="E28" s="1">
        <v>10022</v>
      </c>
      <c r="F28" s="1"/>
      <c r="G28" s="1">
        <v>-3853</v>
      </c>
    </row>
    <row r="29" spans="1:7" x14ac:dyDescent="0.35">
      <c r="A29" t="s">
        <v>218</v>
      </c>
      <c r="B29" t="s">
        <v>344</v>
      </c>
      <c r="C29" s="1">
        <v>234101</v>
      </c>
      <c r="D29" s="1"/>
      <c r="E29" s="1">
        <v>242214</v>
      </c>
      <c r="F29" s="1"/>
      <c r="G29" s="1">
        <v>-8113</v>
      </c>
    </row>
    <row r="30" spans="1:7" x14ac:dyDescent="0.35">
      <c r="A30" t="s">
        <v>241</v>
      </c>
      <c r="B30" t="s">
        <v>242</v>
      </c>
      <c r="C30" s="1">
        <v>11537</v>
      </c>
      <c r="D30" s="1"/>
      <c r="E30" s="1">
        <v>343128</v>
      </c>
      <c r="F30" s="1"/>
      <c r="G30" s="1">
        <v>-331591</v>
      </c>
    </row>
    <row r="31" spans="1:7" x14ac:dyDescent="0.35">
      <c r="A31" t="s">
        <v>241</v>
      </c>
      <c r="B31" t="s">
        <v>243</v>
      </c>
      <c r="C31" s="1">
        <v>112380</v>
      </c>
      <c r="D31" s="1"/>
      <c r="E31" s="1">
        <v>150160</v>
      </c>
      <c r="F31" s="1"/>
      <c r="G31" s="1">
        <v>-37780</v>
      </c>
    </row>
    <row r="32" spans="1:7" x14ac:dyDescent="0.35">
      <c r="A32" t="s">
        <v>241</v>
      </c>
      <c r="B32" t="s">
        <v>244</v>
      </c>
      <c r="C32" s="1">
        <v>19124</v>
      </c>
      <c r="D32" s="1"/>
      <c r="E32" s="1">
        <v>130401</v>
      </c>
      <c r="F32" s="1"/>
      <c r="G32" s="1">
        <v>-111277</v>
      </c>
    </row>
    <row r="33" spans="1:7" x14ac:dyDescent="0.35">
      <c r="A33" t="s">
        <v>241</v>
      </c>
      <c r="B33" t="s">
        <v>372</v>
      </c>
      <c r="C33" s="1">
        <v>1105</v>
      </c>
      <c r="D33" s="1"/>
      <c r="E33" s="1">
        <v>991</v>
      </c>
      <c r="F33" s="1"/>
      <c r="G33" s="1">
        <v>114</v>
      </c>
    </row>
    <row r="34" spans="1:7" x14ac:dyDescent="0.35">
      <c r="A34" t="s">
        <v>241</v>
      </c>
      <c r="B34" t="s">
        <v>246</v>
      </c>
      <c r="C34" s="1">
        <v>2900</v>
      </c>
      <c r="D34" s="1"/>
      <c r="E34" s="1">
        <v>7565</v>
      </c>
      <c r="F34" s="1"/>
      <c r="G34" s="1">
        <v>-4665</v>
      </c>
    </row>
    <row r="35" spans="1:7" x14ac:dyDescent="0.35">
      <c r="A35" t="s">
        <v>241</v>
      </c>
      <c r="B35" t="s">
        <v>247</v>
      </c>
      <c r="C35" s="1">
        <v>5288</v>
      </c>
      <c r="D35" s="1"/>
      <c r="E35" s="1">
        <v>2750</v>
      </c>
      <c r="F35" s="1"/>
      <c r="G35" s="1">
        <v>2538</v>
      </c>
    </row>
    <row r="36" spans="1:7" x14ac:dyDescent="0.35">
      <c r="A36" t="s">
        <v>241</v>
      </c>
      <c r="B36" t="s">
        <v>355</v>
      </c>
      <c r="C36" s="1">
        <v>0</v>
      </c>
      <c r="D36" s="1"/>
      <c r="E36" s="1">
        <v>0</v>
      </c>
      <c r="F36" s="1"/>
      <c r="G36" s="1">
        <v>0</v>
      </c>
    </row>
    <row r="37" spans="1:7" x14ac:dyDescent="0.35">
      <c r="A37" t="s">
        <v>241</v>
      </c>
      <c r="B37" t="s">
        <v>249</v>
      </c>
      <c r="C37" s="1">
        <v>1159049</v>
      </c>
      <c r="D37" s="1"/>
      <c r="E37" s="1">
        <v>4056862</v>
      </c>
      <c r="F37" s="1"/>
      <c r="G37" s="1">
        <v>-2897813</v>
      </c>
    </row>
    <row r="38" spans="1:7" x14ac:dyDescent="0.35">
      <c r="A38" t="s">
        <v>241</v>
      </c>
      <c r="B38" t="s">
        <v>356</v>
      </c>
      <c r="C38" s="1">
        <v>212</v>
      </c>
      <c r="D38" s="1"/>
      <c r="E38" s="1">
        <v>1116</v>
      </c>
      <c r="F38" s="1"/>
      <c r="G38" s="1">
        <v>-904</v>
      </c>
    </row>
    <row r="39" spans="1:7" x14ac:dyDescent="0.35">
      <c r="A39" t="s">
        <v>241</v>
      </c>
      <c r="B39" t="s">
        <v>251</v>
      </c>
      <c r="C39" s="1">
        <v>3524</v>
      </c>
      <c r="D39" s="1"/>
      <c r="E39" s="1">
        <v>4178</v>
      </c>
      <c r="F39" s="1"/>
      <c r="G39" s="1">
        <v>-654</v>
      </c>
    </row>
    <row r="40" spans="1:7" x14ac:dyDescent="0.35">
      <c r="A40" t="s">
        <v>241</v>
      </c>
      <c r="B40" t="s">
        <v>252</v>
      </c>
      <c r="C40" s="1">
        <v>11</v>
      </c>
      <c r="D40" s="1"/>
      <c r="E40" s="1">
        <v>2605</v>
      </c>
      <c r="F40" s="1"/>
      <c r="G40" s="1">
        <v>-2594</v>
      </c>
    </row>
    <row r="41" spans="1:7" x14ac:dyDescent="0.35">
      <c r="A41" t="s">
        <v>253</v>
      </c>
      <c r="B41" t="s">
        <v>254</v>
      </c>
      <c r="C41" s="1">
        <v>272350</v>
      </c>
      <c r="D41" s="1"/>
      <c r="E41" s="1">
        <v>3127598</v>
      </c>
      <c r="F41" s="1"/>
      <c r="G41" s="1">
        <v>-2855248</v>
      </c>
    </row>
    <row r="42" spans="1:7" x14ac:dyDescent="0.35">
      <c r="A42" t="s">
        <v>253</v>
      </c>
      <c r="B42" t="s">
        <v>31</v>
      </c>
      <c r="C42" s="1">
        <v>0</v>
      </c>
      <c r="D42" s="1"/>
      <c r="E42" s="1">
        <v>0</v>
      </c>
      <c r="F42" s="1"/>
      <c r="G42" s="1">
        <v>0</v>
      </c>
    </row>
    <row r="43" spans="1:7" x14ac:dyDescent="0.35">
      <c r="A43" t="s">
        <v>253</v>
      </c>
      <c r="B43" t="s">
        <v>255</v>
      </c>
      <c r="C43" s="1">
        <v>25</v>
      </c>
      <c r="D43" s="1"/>
      <c r="E43" s="1">
        <v>423</v>
      </c>
      <c r="F43" s="1"/>
      <c r="G43" s="1">
        <v>-398</v>
      </c>
    </row>
    <row r="44" spans="1:7" x14ac:dyDescent="0.35">
      <c r="A44" t="s">
        <v>253</v>
      </c>
      <c r="B44" t="s">
        <v>256</v>
      </c>
      <c r="C44" s="1">
        <v>2557</v>
      </c>
      <c r="D44" s="1"/>
      <c r="E44" s="1">
        <v>209</v>
      </c>
      <c r="F44" s="1"/>
      <c r="G44" s="1">
        <v>2348</v>
      </c>
    </row>
    <row r="45" spans="1:7" x14ac:dyDescent="0.35">
      <c r="A45" t="s">
        <v>253</v>
      </c>
      <c r="B45" t="s">
        <v>257</v>
      </c>
      <c r="C45" s="1">
        <v>217765</v>
      </c>
      <c r="D45" s="1"/>
      <c r="E45" s="1">
        <v>4657249</v>
      </c>
      <c r="F45" s="1"/>
      <c r="G45" s="1">
        <v>-4439484</v>
      </c>
    </row>
    <row r="46" spans="1:7" x14ac:dyDescent="0.35">
      <c r="A46" t="s">
        <v>253</v>
      </c>
      <c r="B46" t="s">
        <v>258</v>
      </c>
      <c r="C46" s="1">
        <v>3039</v>
      </c>
      <c r="D46" s="1"/>
      <c r="E46" s="1">
        <v>1036402</v>
      </c>
      <c r="F46" s="1"/>
      <c r="G46" s="1">
        <v>-1033363</v>
      </c>
    </row>
    <row r="47" spans="1:7" x14ac:dyDescent="0.35">
      <c r="A47" t="s">
        <v>253</v>
      </c>
      <c r="B47" t="s">
        <v>259</v>
      </c>
      <c r="C47" s="1">
        <v>13903</v>
      </c>
      <c r="D47" s="1"/>
      <c r="E47" s="1">
        <v>1871671</v>
      </c>
      <c r="F47" s="1"/>
      <c r="G47" s="1">
        <v>-1857768</v>
      </c>
    </row>
    <row r="48" spans="1:7" x14ac:dyDescent="0.35">
      <c r="A48" t="s">
        <v>253</v>
      </c>
      <c r="B48" t="s">
        <v>260</v>
      </c>
      <c r="C48" s="1">
        <v>0</v>
      </c>
      <c r="D48" s="1"/>
      <c r="E48" s="1">
        <v>95</v>
      </c>
      <c r="F48" s="1"/>
      <c r="G48" s="1">
        <v>-95</v>
      </c>
    </row>
    <row r="49" spans="1:7" x14ac:dyDescent="0.35">
      <c r="A49" t="s">
        <v>253</v>
      </c>
      <c r="B49" t="s">
        <v>261</v>
      </c>
      <c r="C49" s="1">
        <v>360</v>
      </c>
      <c r="D49" s="1"/>
      <c r="E49" s="1">
        <v>434395</v>
      </c>
      <c r="F49" s="1"/>
      <c r="G49" s="1">
        <v>-434035</v>
      </c>
    </row>
    <row r="50" spans="1:7" x14ac:dyDescent="0.35">
      <c r="A50" t="s">
        <v>253</v>
      </c>
      <c r="B50" t="s">
        <v>373</v>
      </c>
      <c r="C50" s="1">
        <v>0</v>
      </c>
      <c r="D50" s="1"/>
      <c r="E50" s="1">
        <v>0</v>
      </c>
      <c r="F50" s="1"/>
      <c r="G50" s="1">
        <v>0</v>
      </c>
    </row>
    <row r="51" spans="1:7" x14ac:dyDescent="0.35">
      <c r="A51" t="s">
        <v>253</v>
      </c>
      <c r="B51" t="s">
        <v>357</v>
      </c>
      <c r="C51" s="1">
        <v>0</v>
      </c>
      <c r="D51" s="1"/>
      <c r="E51" s="1">
        <v>0</v>
      </c>
      <c r="F51" s="1"/>
      <c r="G51" s="1">
        <v>0</v>
      </c>
    </row>
    <row r="52" spans="1:7" x14ac:dyDescent="0.35">
      <c r="A52" t="s">
        <v>253</v>
      </c>
      <c r="B52" t="s">
        <v>358</v>
      </c>
      <c r="C52" s="1">
        <v>0</v>
      </c>
      <c r="D52" s="1"/>
      <c r="E52" s="1">
        <v>0</v>
      </c>
      <c r="F52" s="1"/>
      <c r="G52" s="1">
        <v>0</v>
      </c>
    </row>
    <row r="53" spans="1:7" x14ac:dyDescent="0.35">
      <c r="A53" t="s">
        <v>253</v>
      </c>
      <c r="B53" t="s">
        <v>359</v>
      </c>
      <c r="C53" s="1">
        <v>1315</v>
      </c>
      <c r="D53" s="1"/>
      <c r="E53" s="1">
        <v>59324</v>
      </c>
      <c r="F53" s="1"/>
      <c r="G53" s="1">
        <v>-58009</v>
      </c>
    </row>
    <row r="54" spans="1:7" x14ac:dyDescent="0.35">
      <c r="A54" t="s">
        <v>263</v>
      </c>
      <c r="B54" t="s">
        <v>374</v>
      </c>
      <c r="C54" s="1">
        <v>0</v>
      </c>
      <c r="D54" s="1"/>
      <c r="E54" s="1">
        <v>0</v>
      </c>
      <c r="F54" s="1"/>
      <c r="G54" s="1">
        <v>0</v>
      </c>
    </row>
    <row r="55" spans="1:7" x14ac:dyDescent="0.35">
      <c r="A55" t="s">
        <v>263</v>
      </c>
      <c r="B55" t="s">
        <v>375</v>
      </c>
      <c r="C55" s="1">
        <v>0</v>
      </c>
      <c r="D55" s="1"/>
      <c r="E55" s="1">
        <v>0</v>
      </c>
      <c r="F55" s="1"/>
      <c r="G55" s="1">
        <v>0</v>
      </c>
    </row>
    <row r="56" spans="1:7" x14ac:dyDescent="0.35">
      <c r="A56" t="s">
        <v>263</v>
      </c>
      <c r="B56" t="s">
        <v>266</v>
      </c>
      <c r="C56" s="1">
        <v>80</v>
      </c>
      <c r="D56" s="1"/>
      <c r="E56" s="1">
        <v>733</v>
      </c>
      <c r="F56" s="1"/>
      <c r="G56" s="1">
        <v>-653</v>
      </c>
    </row>
    <row r="57" spans="1:7" x14ac:dyDescent="0.35">
      <c r="A57" t="s">
        <v>263</v>
      </c>
      <c r="B57" t="s">
        <v>267</v>
      </c>
      <c r="C57" s="1">
        <v>36</v>
      </c>
      <c r="D57" s="1"/>
      <c r="E57" s="1">
        <v>1344</v>
      </c>
      <c r="F57" s="1"/>
      <c r="G57" s="1">
        <v>-1308</v>
      </c>
    </row>
    <row r="58" spans="1:7" x14ac:dyDescent="0.35">
      <c r="A58" t="s">
        <v>263</v>
      </c>
      <c r="B58" t="s">
        <v>268</v>
      </c>
      <c r="C58" s="1">
        <v>280</v>
      </c>
      <c r="D58" s="1"/>
      <c r="E58" s="1">
        <v>1338</v>
      </c>
      <c r="F58" s="1"/>
      <c r="G58" s="1">
        <v>-1058</v>
      </c>
    </row>
    <row r="59" spans="1:7" x14ac:dyDescent="0.35">
      <c r="A59" t="s">
        <v>263</v>
      </c>
      <c r="B59" t="s">
        <v>269</v>
      </c>
      <c r="C59" s="1">
        <v>190588</v>
      </c>
      <c r="D59" s="1"/>
      <c r="E59" s="1">
        <v>440298</v>
      </c>
      <c r="F59" s="1"/>
      <c r="G59" s="1">
        <v>-249710</v>
      </c>
    </row>
    <row r="60" spans="1:7" x14ac:dyDescent="0.35">
      <c r="A60" t="s">
        <v>263</v>
      </c>
      <c r="B60" t="s">
        <v>270</v>
      </c>
      <c r="C60" s="1">
        <v>1990</v>
      </c>
      <c r="D60" s="1"/>
      <c r="E60" s="1">
        <v>8409</v>
      </c>
      <c r="F60" s="1"/>
      <c r="G60" s="1">
        <v>-6419</v>
      </c>
    </row>
    <row r="61" spans="1:7" x14ac:dyDescent="0.35">
      <c r="A61" t="s">
        <v>263</v>
      </c>
      <c r="B61" t="s">
        <v>271</v>
      </c>
      <c r="C61" s="1">
        <v>153</v>
      </c>
      <c r="D61" s="1"/>
      <c r="E61" s="1">
        <v>367</v>
      </c>
      <c r="F61" s="1"/>
      <c r="G61" s="1">
        <v>-214</v>
      </c>
    </row>
    <row r="62" spans="1:7" x14ac:dyDescent="0.35">
      <c r="A62" t="s">
        <v>263</v>
      </c>
      <c r="B62" t="s">
        <v>272</v>
      </c>
      <c r="C62" s="1">
        <v>0</v>
      </c>
      <c r="D62" s="1"/>
      <c r="E62" s="1">
        <v>0</v>
      </c>
      <c r="F62" s="1"/>
      <c r="G62" s="1">
        <v>0</v>
      </c>
    </row>
    <row r="63" spans="1:7" x14ac:dyDescent="0.35">
      <c r="A63" t="s">
        <v>263</v>
      </c>
      <c r="B63" t="s">
        <v>273</v>
      </c>
      <c r="C63" s="1">
        <v>560</v>
      </c>
      <c r="D63" s="1"/>
      <c r="E63" s="1">
        <v>7087</v>
      </c>
      <c r="F63" s="1"/>
      <c r="G63" s="1">
        <v>-6527</v>
      </c>
    </row>
    <row r="64" spans="1:7" x14ac:dyDescent="0.35">
      <c r="A64" t="s">
        <v>263</v>
      </c>
      <c r="B64" t="s">
        <v>376</v>
      </c>
      <c r="C64" s="1">
        <v>0</v>
      </c>
      <c r="D64" s="1"/>
      <c r="E64" s="1">
        <v>0</v>
      </c>
      <c r="F64" s="1"/>
      <c r="G64" s="1">
        <v>0</v>
      </c>
    </row>
    <row r="65" spans="1:7" x14ac:dyDescent="0.35">
      <c r="A65" t="s">
        <v>263</v>
      </c>
      <c r="B65" t="s">
        <v>275</v>
      </c>
      <c r="C65" s="1">
        <v>775</v>
      </c>
      <c r="D65" s="1"/>
      <c r="E65" s="1">
        <v>3133</v>
      </c>
      <c r="F65" s="1"/>
      <c r="G65" s="1">
        <v>-2358</v>
      </c>
    </row>
    <row r="66" spans="1:7" x14ac:dyDescent="0.35">
      <c r="A66" t="s">
        <v>263</v>
      </c>
      <c r="B66" t="s">
        <v>276</v>
      </c>
      <c r="C66" s="1">
        <v>1243</v>
      </c>
      <c r="D66" s="1"/>
      <c r="E66" s="1">
        <v>6724</v>
      </c>
      <c r="F66" s="1"/>
      <c r="G66" s="1">
        <v>-5481</v>
      </c>
    </row>
    <row r="67" spans="1:7" x14ac:dyDescent="0.35">
      <c r="A67" t="s">
        <v>263</v>
      </c>
      <c r="B67" t="s">
        <v>277</v>
      </c>
      <c r="C67" s="1">
        <v>17771</v>
      </c>
      <c r="D67" s="1"/>
      <c r="E67" s="1">
        <v>44203</v>
      </c>
      <c r="F67" s="1"/>
      <c r="G67" s="1">
        <v>-26432</v>
      </c>
    </row>
    <row r="68" spans="1:7" x14ac:dyDescent="0.35">
      <c r="A68" t="s">
        <v>263</v>
      </c>
      <c r="B68" t="s">
        <v>377</v>
      </c>
      <c r="C68" s="1">
        <v>0</v>
      </c>
      <c r="D68" s="1"/>
      <c r="E68" s="1">
        <v>0</v>
      </c>
      <c r="F68" s="1"/>
      <c r="G68" s="1">
        <v>0</v>
      </c>
    </row>
    <row r="69" spans="1:7" x14ac:dyDescent="0.35">
      <c r="A69" t="s">
        <v>263</v>
      </c>
      <c r="B69" t="s">
        <v>279</v>
      </c>
      <c r="C69" s="1">
        <v>13890</v>
      </c>
      <c r="D69" s="1"/>
      <c r="E69" s="1">
        <v>183325</v>
      </c>
      <c r="F69" s="1"/>
      <c r="G69" s="1">
        <v>-169435</v>
      </c>
    </row>
    <row r="70" spans="1:7" x14ac:dyDescent="0.35">
      <c r="A70" t="s">
        <v>263</v>
      </c>
      <c r="B70" t="s">
        <v>280</v>
      </c>
      <c r="C70" s="1">
        <v>4500</v>
      </c>
      <c r="D70" s="1"/>
      <c r="E70" s="1">
        <v>4600</v>
      </c>
      <c r="F70" s="1"/>
      <c r="G70" s="1">
        <v>-100</v>
      </c>
    </row>
    <row r="71" spans="1:7" x14ac:dyDescent="0.35">
      <c r="A71" t="s">
        <v>263</v>
      </c>
      <c r="B71" t="s">
        <v>387</v>
      </c>
      <c r="C71" s="1">
        <v>0</v>
      </c>
      <c r="D71" s="1"/>
      <c r="E71" s="1">
        <v>0</v>
      </c>
      <c r="F71" s="1"/>
      <c r="G71" s="1">
        <v>0</v>
      </c>
    </row>
    <row r="72" spans="1:7" x14ac:dyDescent="0.35">
      <c r="A72" t="s">
        <v>263</v>
      </c>
      <c r="B72" t="s">
        <v>281</v>
      </c>
      <c r="C72" s="1">
        <v>0</v>
      </c>
      <c r="D72" s="1"/>
      <c r="E72" s="1">
        <v>563</v>
      </c>
      <c r="F72" s="1"/>
      <c r="G72" s="1">
        <v>-563</v>
      </c>
    </row>
    <row r="73" spans="1:7" x14ac:dyDescent="0.35">
      <c r="A73" t="s">
        <v>263</v>
      </c>
      <c r="B73" t="s">
        <v>282</v>
      </c>
      <c r="C73" s="1">
        <v>352</v>
      </c>
      <c r="D73" s="1"/>
      <c r="E73" s="1">
        <v>26871</v>
      </c>
      <c r="F73" s="1"/>
      <c r="G73" s="1">
        <v>-26519</v>
      </c>
    </row>
    <row r="74" spans="1:7" x14ac:dyDescent="0.35">
      <c r="A74" t="s">
        <v>263</v>
      </c>
      <c r="B74" t="s">
        <v>283</v>
      </c>
      <c r="C74" s="1">
        <v>595</v>
      </c>
      <c r="D74" s="1"/>
      <c r="E74" s="1">
        <v>9612</v>
      </c>
      <c r="F74" s="1"/>
      <c r="G74" s="1">
        <v>-9017</v>
      </c>
    </row>
    <row r="75" spans="1:7" x14ac:dyDescent="0.35">
      <c r="A75" t="s">
        <v>263</v>
      </c>
      <c r="B75" t="s">
        <v>284</v>
      </c>
      <c r="C75" s="1">
        <v>1349</v>
      </c>
      <c r="D75" s="1"/>
      <c r="E75" s="1">
        <v>2812</v>
      </c>
      <c r="F75" s="1"/>
      <c r="G75" s="1">
        <v>-1463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v>0</v>
      </c>
    </row>
    <row r="77" spans="1:7" x14ac:dyDescent="0.35">
      <c r="A77" t="s">
        <v>263</v>
      </c>
      <c r="B77" t="s">
        <v>360</v>
      </c>
      <c r="C77" s="1">
        <v>83</v>
      </c>
      <c r="D77" s="1"/>
      <c r="E77" s="1">
        <v>214</v>
      </c>
      <c r="F77" s="1"/>
      <c r="G77" s="1">
        <v>-131</v>
      </c>
    </row>
    <row r="78" spans="1:7" x14ac:dyDescent="0.35">
      <c r="A78" t="s">
        <v>263</v>
      </c>
      <c r="B78" t="s">
        <v>361</v>
      </c>
      <c r="C78" s="1">
        <v>4578</v>
      </c>
      <c r="D78" s="1"/>
      <c r="E78" s="1">
        <v>13330</v>
      </c>
      <c r="F78" s="1"/>
      <c r="G78" s="1">
        <v>-8752</v>
      </c>
    </row>
    <row r="79" spans="1:7" x14ac:dyDescent="0.35">
      <c r="A79" t="s">
        <v>285</v>
      </c>
      <c r="B79" t="s">
        <v>378</v>
      </c>
      <c r="C79" s="1">
        <v>0</v>
      </c>
      <c r="D79" s="1"/>
      <c r="E79" s="1">
        <v>0</v>
      </c>
      <c r="F79" s="1"/>
      <c r="G79" s="1">
        <v>0</v>
      </c>
    </row>
    <row r="80" spans="1:7" x14ac:dyDescent="0.35">
      <c r="A80" t="s">
        <v>285</v>
      </c>
      <c r="B80" t="s">
        <v>287</v>
      </c>
      <c r="C80" s="1">
        <v>0</v>
      </c>
      <c r="D80" s="1"/>
      <c r="E80" s="1">
        <v>0</v>
      </c>
      <c r="F80" s="1"/>
      <c r="G80" s="1">
        <v>0</v>
      </c>
    </row>
    <row r="81" spans="1:7" x14ac:dyDescent="0.35">
      <c r="A81" t="s">
        <v>285</v>
      </c>
      <c r="B81" t="s">
        <v>288</v>
      </c>
      <c r="C81" s="1">
        <v>138493</v>
      </c>
      <c r="D81" s="1"/>
      <c r="E81" s="1">
        <v>840758</v>
      </c>
      <c r="F81" s="1"/>
      <c r="G81" s="1">
        <v>-702265</v>
      </c>
    </row>
    <row r="82" spans="1:7" x14ac:dyDescent="0.35">
      <c r="A82" t="s">
        <v>289</v>
      </c>
      <c r="B82" t="s">
        <v>290</v>
      </c>
      <c r="C82" s="1">
        <v>27928</v>
      </c>
      <c r="D82" s="1"/>
      <c r="E82" s="1">
        <v>43322</v>
      </c>
      <c r="F82" s="1"/>
      <c r="G82" s="1">
        <v>-15394</v>
      </c>
    </row>
    <row r="83" spans="1:7" x14ac:dyDescent="0.35">
      <c r="A83" t="s">
        <v>289</v>
      </c>
      <c r="B83" t="s">
        <v>291</v>
      </c>
      <c r="C83" s="1">
        <v>2</v>
      </c>
      <c r="D83" s="1"/>
      <c r="E83" s="1">
        <v>3530</v>
      </c>
      <c r="F83" s="1"/>
      <c r="G83" s="1">
        <v>-3528</v>
      </c>
    </row>
    <row r="84" spans="1:7" x14ac:dyDescent="0.35">
      <c r="A84" t="s">
        <v>289</v>
      </c>
      <c r="B84" t="s">
        <v>379</v>
      </c>
      <c r="C84" s="1">
        <v>0</v>
      </c>
      <c r="D84" s="1"/>
      <c r="E84" s="1">
        <v>0</v>
      </c>
      <c r="F84" s="1"/>
      <c r="G84" s="1">
        <v>0</v>
      </c>
    </row>
    <row r="85" spans="1:7" x14ac:dyDescent="0.35">
      <c r="A85" t="s">
        <v>289</v>
      </c>
      <c r="B85" t="s">
        <v>380</v>
      </c>
      <c r="C85" s="1">
        <v>0</v>
      </c>
      <c r="D85" s="1"/>
      <c r="E85" s="1">
        <v>0</v>
      </c>
      <c r="F85" s="1"/>
      <c r="G85" s="1">
        <v>0</v>
      </c>
    </row>
    <row r="86" spans="1:7" x14ac:dyDescent="0.35">
      <c r="A86" t="s">
        <v>289</v>
      </c>
      <c r="B86" t="s">
        <v>294</v>
      </c>
      <c r="C86" s="1">
        <v>806</v>
      </c>
      <c r="D86" s="1"/>
      <c r="E86" s="1">
        <v>45958</v>
      </c>
      <c r="F86" s="1"/>
      <c r="G86" s="1">
        <v>-45152</v>
      </c>
    </row>
    <row r="87" spans="1:7" x14ac:dyDescent="0.35">
      <c r="A87" t="s">
        <v>295</v>
      </c>
      <c r="B87" t="s">
        <v>296</v>
      </c>
      <c r="C87" s="1">
        <v>40851</v>
      </c>
      <c r="D87" s="1"/>
      <c r="E87" s="1">
        <v>306106</v>
      </c>
      <c r="F87" s="1"/>
      <c r="G87" s="1">
        <v>-265255</v>
      </c>
    </row>
    <row r="88" spans="1:7" x14ac:dyDescent="0.35">
      <c r="A88" t="s">
        <v>295</v>
      </c>
      <c r="B88" t="s">
        <v>297</v>
      </c>
      <c r="C88" s="1">
        <v>94546</v>
      </c>
      <c r="D88" s="1"/>
      <c r="E88" s="1">
        <v>79466</v>
      </c>
      <c r="F88" s="1"/>
      <c r="G88" s="1">
        <v>15080</v>
      </c>
    </row>
    <row r="89" spans="1:7" x14ac:dyDescent="0.35">
      <c r="A89" t="s">
        <v>295</v>
      </c>
      <c r="B89" t="s">
        <v>298</v>
      </c>
      <c r="C89" s="1">
        <v>56379</v>
      </c>
      <c r="D89" s="1"/>
      <c r="E89" s="1">
        <v>855999</v>
      </c>
      <c r="F89" s="1"/>
      <c r="G89" s="1">
        <v>-799620</v>
      </c>
    </row>
    <row r="90" spans="1:7" x14ac:dyDescent="0.35">
      <c r="A90" t="s">
        <v>295</v>
      </c>
      <c r="B90" t="s">
        <v>299</v>
      </c>
      <c r="C90" s="1">
        <v>6691</v>
      </c>
      <c r="D90" s="1"/>
      <c r="E90" s="1">
        <v>70780</v>
      </c>
      <c r="F90" s="1"/>
      <c r="G90" s="1">
        <v>-64089</v>
      </c>
    </row>
    <row r="91" spans="1:7" x14ac:dyDescent="0.35">
      <c r="A91" t="s">
        <v>295</v>
      </c>
      <c r="B91" t="s">
        <v>300</v>
      </c>
      <c r="C91" s="1">
        <v>93347</v>
      </c>
      <c r="D91" s="1"/>
      <c r="E91" s="1">
        <v>489940</v>
      </c>
      <c r="F91" s="1"/>
      <c r="G91" s="1">
        <v>-396593</v>
      </c>
    </row>
    <row r="92" spans="1:7" x14ac:dyDescent="0.35">
      <c r="A92" t="s">
        <v>295</v>
      </c>
      <c r="B92" t="s">
        <v>301</v>
      </c>
      <c r="C92" s="1">
        <v>66739</v>
      </c>
      <c r="D92" s="1"/>
      <c r="E92" s="1">
        <v>199534</v>
      </c>
      <c r="F92" s="1"/>
      <c r="G92" s="1">
        <v>-132795</v>
      </c>
    </row>
    <row r="93" spans="1:7" x14ac:dyDescent="0.35">
      <c r="A93" t="s">
        <v>295</v>
      </c>
      <c r="B93" t="s">
        <v>302</v>
      </c>
      <c r="C93" s="1">
        <v>6688</v>
      </c>
      <c r="D93" s="1"/>
      <c r="E93" s="1">
        <v>5276</v>
      </c>
      <c r="F93" s="1"/>
      <c r="G93" s="1">
        <v>1412</v>
      </c>
    </row>
    <row r="94" spans="1:7" x14ac:dyDescent="0.35">
      <c r="A94" t="s">
        <v>295</v>
      </c>
      <c r="B94" t="s">
        <v>303</v>
      </c>
      <c r="C94" s="1">
        <v>289</v>
      </c>
      <c r="D94" s="1"/>
      <c r="E94" s="1">
        <v>6247</v>
      </c>
      <c r="F94" s="1"/>
      <c r="G94" s="1">
        <v>-5958</v>
      </c>
    </row>
    <row r="95" spans="1:7" x14ac:dyDescent="0.35">
      <c r="A95" t="s">
        <v>295</v>
      </c>
      <c r="B95" t="s">
        <v>304</v>
      </c>
      <c r="C95" s="1">
        <v>295</v>
      </c>
      <c r="D95" s="1"/>
      <c r="E95" s="1">
        <v>15680</v>
      </c>
      <c r="F95" s="1"/>
      <c r="G95" s="1">
        <v>-15385</v>
      </c>
    </row>
    <row r="96" spans="1:7" x14ac:dyDescent="0.35">
      <c r="A96" t="s">
        <v>295</v>
      </c>
      <c r="B96" t="s">
        <v>305</v>
      </c>
      <c r="C96" s="1">
        <v>0</v>
      </c>
      <c r="D96" s="1"/>
      <c r="E96" s="1">
        <v>4000</v>
      </c>
      <c r="F96" s="1"/>
      <c r="G96" s="1">
        <v>-4000</v>
      </c>
    </row>
    <row r="97" spans="1:7" x14ac:dyDescent="0.35">
      <c r="A97" t="s">
        <v>295</v>
      </c>
      <c r="B97" t="s">
        <v>306</v>
      </c>
      <c r="C97" s="1">
        <v>19806</v>
      </c>
      <c r="D97" s="1"/>
      <c r="E97" s="1">
        <v>8695</v>
      </c>
      <c r="F97" s="1"/>
      <c r="G97" s="1">
        <v>11111</v>
      </c>
    </row>
    <row r="98" spans="1:7" x14ac:dyDescent="0.35">
      <c r="A98" t="s">
        <v>295</v>
      </c>
      <c r="B98" t="s">
        <v>381</v>
      </c>
      <c r="C98" s="1">
        <v>0</v>
      </c>
      <c r="D98" s="1"/>
      <c r="E98" s="1">
        <v>0</v>
      </c>
      <c r="F98" s="1"/>
      <c r="G98" s="1">
        <v>0</v>
      </c>
    </row>
    <row r="99" spans="1:7" x14ac:dyDescent="0.35">
      <c r="A99" t="s">
        <v>295</v>
      </c>
      <c r="B99" t="s">
        <v>308</v>
      </c>
      <c r="C99" s="1">
        <v>68608</v>
      </c>
      <c r="D99" s="1"/>
      <c r="E99" s="1">
        <v>49516</v>
      </c>
      <c r="F99" s="1"/>
      <c r="G99" s="1">
        <v>19092</v>
      </c>
    </row>
    <row r="100" spans="1:7" x14ac:dyDescent="0.35">
      <c r="A100" t="s">
        <v>295</v>
      </c>
      <c r="B100" t="s">
        <v>309</v>
      </c>
      <c r="C100" s="1">
        <v>15420</v>
      </c>
      <c r="D100" s="1"/>
      <c r="E100" s="1">
        <v>14744</v>
      </c>
      <c r="F100" s="1"/>
      <c r="G100" s="1">
        <v>676</v>
      </c>
    </row>
    <row r="101" spans="1:7" x14ac:dyDescent="0.35">
      <c r="A101" t="s">
        <v>295</v>
      </c>
      <c r="B101" t="s">
        <v>310</v>
      </c>
      <c r="C101" s="1">
        <v>6517</v>
      </c>
      <c r="D101" s="1"/>
      <c r="E101" s="1">
        <v>2845</v>
      </c>
      <c r="F101" s="1"/>
      <c r="G101" s="1">
        <v>3672</v>
      </c>
    </row>
    <row r="102" spans="1:7" x14ac:dyDescent="0.35">
      <c r="A102" t="s">
        <v>295</v>
      </c>
      <c r="B102" t="s">
        <v>311</v>
      </c>
      <c r="C102" s="1">
        <v>4046</v>
      </c>
      <c r="D102" s="1"/>
      <c r="E102" s="1">
        <v>4072</v>
      </c>
      <c r="F102" s="1"/>
      <c r="G102" s="1">
        <v>-26</v>
      </c>
    </row>
    <row r="103" spans="1:7" x14ac:dyDescent="0.35">
      <c r="A103" t="s">
        <v>295</v>
      </c>
      <c r="B103" t="s">
        <v>382</v>
      </c>
      <c r="C103" s="1">
        <v>0</v>
      </c>
      <c r="D103" s="1"/>
      <c r="E103" s="1">
        <v>0</v>
      </c>
      <c r="F103" s="1"/>
      <c r="G103" s="1">
        <v>0</v>
      </c>
    </row>
    <row r="104" spans="1:7" x14ac:dyDescent="0.35">
      <c r="A104" t="s">
        <v>295</v>
      </c>
      <c r="B104" t="s">
        <v>313</v>
      </c>
      <c r="C104" s="1">
        <v>788</v>
      </c>
      <c r="D104" s="1"/>
      <c r="E104" s="1">
        <v>9013</v>
      </c>
      <c r="F104" s="1"/>
      <c r="G104" s="1">
        <v>-8225</v>
      </c>
    </row>
    <row r="105" spans="1:7" x14ac:dyDescent="0.35">
      <c r="A105" t="s">
        <v>295</v>
      </c>
      <c r="B105" t="s">
        <v>314</v>
      </c>
      <c r="C105" s="1">
        <v>235315</v>
      </c>
      <c r="D105" s="1"/>
      <c r="E105" s="1">
        <v>1329636</v>
      </c>
      <c r="F105" s="1"/>
      <c r="G105" s="1">
        <v>-1094321</v>
      </c>
    </row>
    <row r="106" spans="1:7" x14ac:dyDescent="0.35">
      <c r="A106" t="s">
        <v>295</v>
      </c>
      <c r="B106" t="s">
        <v>315</v>
      </c>
      <c r="C106" s="1">
        <v>11125</v>
      </c>
      <c r="D106" s="1"/>
      <c r="E106" s="1">
        <v>2870</v>
      </c>
      <c r="F106" s="1"/>
      <c r="G106" s="1">
        <v>8255</v>
      </c>
    </row>
    <row r="107" spans="1:7" x14ac:dyDescent="0.35">
      <c r="A107" t="s">
        <v>329</v>
      </c>
      <c r="B107" t="s">
        <v>330</v>
      </c>
      <c r="C107" s="1">
        <v>0</v>
      </c>
      <c r="D107" s="1"/>
      <c r="E107" s="1">
        <v>8685</v>
      </c>
      <c r="F107" s="1"/>
      <c r="G107" s="1">
        <v>-8685</v>
      </c>
    </row>
    <row r="108" spans="1:7" x14ac:dyDescent="0.35">
      <c r="A108" t="s">
        <v>329</v>
      </c>
      <c r="B108" t="s">
        <v>331</v>
      </c>
      <c r="C108" s="1">
        <v>0</v>
      </c>
      <c r="D108" s="1"/>
      <c r="E108" s="1">
        <v>177</v>
      </c>
      <c r="F108" s="1"/>
      <c r="G108" s="1">
        <v>-177</v>
      </c>
    </row>
    <row r="109" spans="1:7" x14ac:dyDescent="0.35">
      <c r="A109" t="s">
        <v>329</v>
      </c>
      <c r="B109" t="s">
        <v>332</v>
      </c>
      <c r="C109" s="1">
        <v>127020</v>
      </c>
      <c r="D109" s="1"/>
      <c r="E109" s="1">
        <v>367085</v>
      </c>
      <c r="F109" s="1"/>
      <c r="G109" s="1">
        <v>-240065</v>
      </c>
    </row>
    <row r="110" spans="1:7" x14ac:dyDescent="0.35">
      <c r="A110" t="s">
        <v>329</v>
      </c>
      <c r="B110" t="s">
        <v>333</v>
      </c>
      <c r="C110" s="1">
        <v>2335</v>
      </c>
      <c r="D110" s="1"/>
      <c r="E110" s="1">
        <v>5496</v>
      </c>
      <c r="F110" s="1"/>
      <c r="G110" s="1">
        <v>-3161</v>
      </c>
    </row>
    <row r="111" spans="1:7" x14ac:dyDescent="0.35">
      <c r="A111" t="s">
        <v>329</v>
      </c>
      <c r="B111" t="s">
        <v>334</v>
      </c>
      <c r="C111" s="1">
        <v>0</v>
      </c>
      <c r="D111" s="1"/>
      <c r="E111" s="1">
        <v>0</v>
      </c>
      <c r="F111" s="1"/>
      <c r="G111" s="1">
        <v>0</v>
      </c>
    </row>
    <row r="112" spans="1:7" x14ac:dyDescent="0.35">
      <c r="A112" t="s">
        <v>329</v>
      </c>
      <c r="B112" t="s">
        <v>335</v>
      </c>
      <c r="C112" s="1">
        <v>0</v>
      </c>
      <c r="D112" s="1"/>
      <c r="E112" s="1">
        <v>0</v>
      </c>
      <c r="F112" s="1"/>
      <c r="G112" s="1">
        <v>0</v>
      </c>
    </row>
    <row r="113" spans="1:7" x14ac:dyDescent="0.35">
      <c r="A113" t="s">
        <v>329</v>
      </c>
      <c r="B113" t="s">
        <v>336</v>
      </c>
      <c r="C113" s="1">
        <v>3770</v>
      </c>
      <c r="D113" s="1"/>
      <c r="E113" s="1">
        <v>4799</v>
      </c>
      <c r="F113" s="1"/>
      <c r="G113" s="1">
        <v>-1029</v>
      </c>
    </row>
    <row r="114" spans="1:7" x14ac:dyDescent="0.35">
      <c r="A114" t="s">
        <v>329</v>
      </c>
      <c r="B114" t="s">
        <v>337</v>
      </c>
      <c r="C114" s="1">
        <v>21762</v>
      </c>
      <c r="D114" s="1"/>
      <c r="E114" s="1">
        <v>18489</v>
      </c>
      <c r="F114" s="1"/>
      <c r="G114" s="1">
        <v>3273</v>
      </c>
    </row>
    <row r="115" spans="1:7" x14ac:dyDescent="0.35">
      <c r="A115" t="s">
        <v>329</v>
      </c>
      <c r="B115" t="s">
        <v>338</v>
      </c>
      <c r="C115" s="1">
        <v>0</v>
      </c>
      <c r="D115" s="1"/>
      <c r="E115" s="1">
        <v>1161</v>
      </c>
      <c r="F115" s="1"/>
      <c r="G115" s="1">
        <v>-1161</v>
      </c>
    </row>
    <row r="116" spans="1:7" x14ac:dyDescent="0.35">
      <c r="A116" t="s">
        <v>329</v>
      </c>
      <c r="B116" t="s">
        <v>339</v>
      </c>
      <c r="C116" s="1">
        <v>0</v>
      </c>
      <c r="D116" s="1"/>
      <c r="E116" s="1">
        <v>2738</v>
      </c>
      <c r="F116" s="1"/>
      <c r="G116" s="1">
        <v>-2738</v>
      </c>
    </row>
    <row r="117" spans="1:7" x14ac:dyDescent="0.35">
      <c r="A117" t="s">
        <v>329</v>
      </c>
      <c r="B117" t="s">
        <v>340</v>
      </c>
      <c r="C117" s="1">
        <v>0</v>
      </c>
      <c r="D117" s="1"/>
      <c r="E117" s="1">
        <v>1156</v>
      </c>
      <c r="F117" s="1"/>
      <c r="G117" s="1">
        <v>-1156</v>
      </c>
    </row>
    <row r="118" spans="1:7" x14ac:dyDescent="0.35">
      <c r="A118" t="s">
        <v>329</v>
      </c>
      <c r="B118" t="s">
        <v>341</v>
      </c>
      <c r="C118" s="1">
        <v>18513</v>
      </c>
      <c r="D118" s="1"/>
      <c r="E118" s="1">
        <v>83252</v>
      </c>
      <c r="F118" s="1"/>
      <c r="G118" s="1">
        <v>-64739</v>
      </c>
    </row>
    <row r="119" spans="1:7" x14ac:dyDescent="0.35">
      <c r="A119" t="s">
        <v>329</v>
      </c>
      <c r="B119" t="s">
        <v>342</v>
      </c>
      <c r="C119" s="1">
        <v>0</v>
      </c>
      <c r="D119" s="1"/>
      <c r="E119" s="1">
        <v>16922</v>
      </c>
      <c r="F119" s="1"/>
      <c r="G119" s="1">
        <v>-16922</v>
      </c>
    </row>
    <row r="120" spans="1:7" x14ac:dyDescent="0.35">
      <c r="A120" t="s">
        <v>329</v>
      </c>
      <c r="B120" t="s">
        <v>343</v>
      </c>
      <c r="C120" s="1">
        <v>0</v>
      </c>
      <c r="D120" s="1"/>
      <c r="E120" s="1">
        <v>477</v>
      </c>
      <c r="F120" s="1"/>
      <c r="G120" s="1">
        <v>-477</v>
      </c>
    </row>
    <row r="121" spans="1:7" x14ac:dyDescent="0.35">
      <c r="A121" t="s">
        <v>329</v>
      </c>
      <c r="B121" t="s">
        <v>345</v>
      </c>
      <c r="C121" s="1">
        <v>836</v>
      </c>
      <c r="D121" s="1"/>
      <c r="E121" s="1">
        <v>836</v>
      </c>
      <c r="F121" s="1"/>
      <c r="G121" s="1">
        <v>0</v>
      </c>
    </row>
    <row r="122" spans="1:7" x14ac:dyDescent="0.35">
      <c r="A122" t="s">
        <v>329</v>
      </c>
      <c r="B122" t="s">
        <v>346</v>
      </c>
      <c r="C122" s="1">
        <v>72368</v>
      </c>
      <c r="D122" s="1"/>
      <c r="E122" s="1">
        <v>101452</v>
      </c>
      <c r="F122" s="1"/>
      <c r="G122" s="1">
        <v>-29084</v>
      </c>
    </row>
    <row r="123" spans="1:7" x14ac:dyDescent="0.35">
      <c r="A123" t="s">
        <v>329</v>
      </c>
      <c r="B123" t="s">
        <v>347</v>
      </c>
      <c r="C123" s="1">
        <v>21765</v>
      </c>
      <c r="D123" s="1"/>
      <c r="E123" s="1">
        <v>119845</v>
      </c>
      <c r="F123" s="1"/>
      <c r="G123" s="1">
        <v>-98080</v>
      </c>
    </row>
    <row r="124" spans="1:7" x14ac:dyDescent="0.35">
      <c r="A124" t="s">
        <v>329</v>
      </c>
      <c r="B124" t="s">
        <v>348</v>
      </c>
      <c r="C124" s="1">
        <v>252782</v>
      </c>
      <c r="D124" s="1"/>
      <c r="E124" s="1">
        <v>449666</v>
      </c>
      <c r="F124" s="1"/>
      <c r="G124" s="1">
        <v>-196884</v>
      </c>
    </row>
    <row r="125" spans="1:7" x14ac:dyDescent="0.35">
      <c r="A125" t="s">
        <v>329</v>
      </c>
      <c r="B125" t="s">
        <v>349</v>
      </c>
      <c r="C125" s="1">
        <v>8518</v>
      </c>
      <c r="D125" s="1"/>
      <c r="E125" s="1">
        <v>126536</v>
      </c>
      <c r="F125" s="1"/>
      <c r="G125" s="1">
        <v>-118018</v>
      </c>
    </row>
    <row r="126" spans="1:7" x14ac:dyDescent="0.35">
      <c r="A126" t="s">
        <v>329</v>
      </c>
      <c r="B126" t="s">
        <v>350</v>
      </c>
      <c r="C126" s="1">
        <v>600</v>
      </c>
      <c r="D126" s="1"/>
      <c r="E126" s="1">
        <v>7930</v>
      </c>
      <c r="F126" s="1"/>
      <c r="G126" s="1">
        <v>-7330</v>
      </c>
    </row>
    <row r="127" spans="1:7" x14ac:dyDescent="0.35">
      <c r="A127" t="s">
        <v>329</v>
      </c>
      <c r="B127" t="s">
        <v>239</v>
      </c>
      <c r="C127" s="1">
        <v>0</v>
      </c>
      <c r="D127" s="1"/>
      <c r="E127" s="1">
        <v>0</v>
      </c>
      <c r="F127" s="1"/>
      <c r="G127" s="1">
        <v>0</v>
      </c>
    </row>
    <row r="128" spans="1:7" x14ac:dyDescent="0.35">
      <c r="A128" t="s">
        <v>364</v>
      </c>
      <c r="B128" t="s">
        <v>213</v>
      </c>
      <c r="C128" s="1">
        <v>20</v>
      </c>
      <c r="D128" s="1"/>
      <c r="E128" s="1">
        <v>0</v>
      </c>
      <c r="F128" s="1"/>
      <c r="G128" s="1">
        <v>20</v>
      </c>
    </row>
    <row r="129" spans="1:7" x14ac:dyDescent="0.35">
      <c r="A129" t="s">
        <v>364</v>
      </c>
      <c r="B129" t="s">
        <v>214</v>
      </c>
      <c r="C129" s="1">
        <v>1735</v>
      </c>
      <c r="D129" s="1"/>
      <c r="E129" s="1">
        <v>81408</v>
      </c>
      <c r="F129" s="1"/>
      <c r="G129" s="1">
        <v>-79673</v>
      </c>
    </row>
    <row r="130" spans="1:7" x14ac:dyDescent="0.35">
      <c r="A130" t="s">
        <v>364</v>
      </c>
      <c r="B130" t="s">
        <v>215</v>
      </c>
      <c r="C130" s="1">
        <v>4758</v>
      </c>
      <c r="D130" s="1"/>
      <c r="E130" s="1">
        <v>62958</v>
      </c>
      <c r="F130" s="1"/>
      <c r="G130" s="1">
        <v>-58200</v>
      </c>
    </row>
    <row r="131" spans="1:7" x14ac:dyDescent="0.35">
      <c r="A131" t="s">
        <v>364</v>
      </c>
      <c r="B131" t="s">
        <v>216</v>
      </c>
      <c r="C131" s="1">
        <v>13681</v>
      </c>
      <c r="D131" s="1"/>
      <c r="E131" s="1">
        <v>14210</v>
      </c>
      <c r="F131" s="1"/>
      <c r="G131" s="1">
        <v>-529</v>
      </c>
    </row>
    <row r="132" spans="1:7" x14ac:dyDescent="0.35">
      <c r="A132" t="s">
        <v>364</v>
      </c>
      <c r="B132" t="s">
        <v>383</v>
      </c>
      <c r="C132" s="1">
        <v>0</v>
      </c>
      <c r="D132" s="1"/>
      <c r="E132" s="1">
        <v>0</v>
      </c>
      <c r="F132" s="1"/>
      <c r="G132" s="1">
        <v>0</v>
      </c>
    </row>
    <row r="133" spans="1:7" x14ac:dyDescent="0.35">
      <c r="A133" t="s">
        <v>364</v>
      </c>
      <c r="B133" t="s">
        <v>317</v>
      </c>
      <c r="C133" s="1">
        <v>2719</v>
      </c>
      <c r="D133" s="1"/>
      <c r="E133" s="1">
        <v>54792</v>
      </c>
      <c r="F133" s="1"/>
      <c r="G133" s="1">
        <v>-52073</v>
      </c>
    </row>
    <row r="134" spans="1:7" x14ac:dyDescent="0.35">
      <c r="A134" t="s">
        <v>364</v>
      </c>
      <c r="B134" t="s">
        <v>318</v>
      </c>
      <c r="C134" s="1">
        <v>250</v>
      </c>
      <c r="D134" s="1"/>
      <c r="E134" s="1">
        <v>400</v>
      </c>
      <c r="F134" s="1"/>
      <c r="G134" s="1">
        <v>-150</v>
      </c>
    </row>
    <row r="135" spans="1:7" x14ac:dyDescent="0.35">
      <c r="A135" t="s">
        <v>364</v>
      </c>
      <c r="B135" t="s">
        <v>319</v>
      </c>
      <c r="C135" s="1">
        <v>8812</v>
      </c>
      <c r="D135" s="1"/>
      <c r="E135" s="1">
        <v>13818</v>
      </c>
      <c r="F135" s="1"/>
      <c r="G135" s="1">
        <v>-5006</v>
      </c>
    </row>
    <row r="136" spans="1:7" x14ac:dyDescent="0.35">
      <c r="A136" t="s">
        <v>364</v>
      </c>
      <c r="B136" t="s">
        <v>101</v>
      </c>
      <c r="C136" s="1">
        <v>375</v>
      </c>
      <c r="D136" s="1"/>
      <c r="E136" s="1">
        <v>29706</v>
      </c>
      <c r="F136" s="1"/>
      <c r="G136" s="1">
        <v>-29331</v>
      </c>
    </row>
    <row r="137" spans="1:7" x14ac:dyDescent="0.35">
      <c r="A137" t="s">
        <v>364</v>
      </c>
      <c r="B137" t="s">
        <v>320</v>
      </c>
      <c r="C137" s="1">
        <v>5858</v>
      </c>
      <c r="D137" s="1"/>
      <c r="E137" s="1">
        <v>11610</v>
      </c>
      <c r="F137" s="1"/>
      <c r="G137" s="1">
        <v>-5752</v>
      </c>
    </row>
    <row r="138" spans="1:7" x14ac:dyDescent="0.35">
      <c r="A138" t="s">
        <v>364</v>
      </c>
      <c r="B138" t="s">
        <v>321</v>
      </c>
      <c r="C138" s="1">
        <v>1533</v>
      </c>
      <c r="D138" s="1"/>
      <c r="E138" s="1">
        <v>9917</v>
      </c>
      <c r="F138" s="1"/>
      <c r="G138" s="1">
        <v>-8384</v>
      </c>
    </row>
    <row r="139" spans="1:7" x14ac:dyDescent="0.35">
      <c r="A139" t="s">
        <v>364</v>
      </c>
      <c r="B139" t="s">
        <v>322</v>
      </c>
      <c r="C139" s="1">
        <v>12363</v>
      </c>
      <c r="D139" s="1"/>
      <c r="E139" s="1">
        <v>24307</v>
      </c>
      <c r="F139" s="1"/>
      <c r="G139" s="1">
        <v>-11944</v>
      </c>
    </row>
    <row r="140" spans="1:7" x14ac:dyDescent="0.35">
      <c r="A140" t="s">
        <v>364</v>
      </c>
      <c r="B140" t="s">
        <v>389</v>
      </c>
      <c r="C140" s="1">
        <v>0</v>
      </c>
      <c r="D140" s="1"/>
      <c r="E140" s="1">
        <v>0</v>
      </c>
      <c r="F140" s="1"/>
      <c r="G140" s="1">
        <v>0</v>
      </c>
    </row>
    <row r="141" spans="1:7" x14ac:dyDescent="0.35">
      <c r="A141" t="s">
        <v>364</v>
      </c>
      <c r="B141" t="s">
        <v>323</v>
      </c>
      <c r="C141" s="1">
        <v>2319</v>
      </c>
      <c r="D141" s="1"/>
      <c r="E141" s="1">
        <v>5128</v>
      </c>
      <c r="F141" s="1"/>
      <c r="G141" s="1">
        <v>-2809</v>
      </c>
    </row>
    <row r="142" spans="1:7" x14ac:dyDescent="0.35">
      <c r="A142" t="s">
        <v>364</v>
      </c>
      <c r="B142" t="s">
        <v>324</v>
      </c>
      <c r="C142" s="1">
        <v>0</v>
      </c>
      <c r="D142" s="1"/>
      <c r="E142" s="1">
        <v>9881</v>
      </c>
      <c r="F142" s="1"/>
      <c r="G142" s="1">
        <v>-9881</v>
      </c>
    </row>
    <row r="143" spans="1:7" x14ac:dyDescent="0.35">
      <c r="A143" t="s">
        <v>364</v>
      </c>
      <c r="B143" t="s">
        <v>384</v>
      </c>
      <c r="C143" s="1">
        <v>0</v>
      </c>
      <c r="D143" s="1"/>
      <c r="E143" s="1">
        <v>0</v>
      </c>
      <c r="F143" s="1"/>
      <c r="G143" s="1">
        <v>0</v>
      </c>
    </row>
    <row r="144" spans="1:7" x14ac:dyDescent="0.35">
      <c r="A144" t="s">
        <v>364</v>
      </c>
      <c r="B144" t="s">
        <v>385</v>
      </c>
      <c r="C144" s="1">
        <v>0</v>
      </c>
      <c r="D144" s="1"/>
      <c r="E144" s="1">
        <v>0</v>
      </c>
      <c r="F144" s="1"/>
      <c r="G144" s="1">
        <v>0</v>
      </c>
    </row>
    <row r="145" spans="1:7" x14ac:dyDescent="0.35">
      <c r="A145" t="s">
        <v>364</v>
      </c>
      <c r="B145" t="s">
        <v>327</v>
      </c>
      <c r="C145" s="1">
        <v>620</v>
      </c>
      <c r="D145" s="1"/>
      <c r="E145" s="1">
        <v>972</v>
      </c>
      <c r="F145" s="1"/>
      <c r="G145" s="1">
        <v>-352</v>
      </c>
    </row>
    <row r="146" spans="1:7" x14ac:dyDescent="0.35">
      <c r="A146" t="s">
        <v>364</v>
      </c>
      <c r="B146" t="s">
        <v>328</v>
      </c>
      <c r="C146" s="1">
        <v>20103</v>
      </c>
      <c r="D146" s="1"/>
      <c r="E146" s="1">
        <v>20086</v>
      </c>
      <c r="F146" s="1"/>
      <c r="G146" s="1">
        <v>17</v>
      </c>
    </row>
    <row r="147" spans="1:7" x14ac:dyDescent="0.35">
      <c r="B147" s="3" t="s">
        <v>135</v>
      </c>
      <c r="C147" s="4">
        <f>SUM(C5:C146)</f>
        <v>4082190</v>
      </c>
      <c r="D147" s="4"/>
      <c r="E147" s="4">
        <f>SUM(E5:E146)</f>
        <v>24367832</v>
      </c>
      <c r="F147" s="4"/>
      <c r="G147" s="4">
        <f>SUM(G5:G146)</f>
        <v>-20285642</v>
      </c>
    </row>
    <row r="150" spans="1:7" x14ac:dyDescent="0.35">
      <c r="B150" s="3" t="s">
        <v>110</v>
      </c>
      <c r="C150" s="4">
        <f>C3+C147</f>
        <v>47610152</v>
      </c>
      <c r="D150" s="4"/>
      <c r="E150" s="4">
        <f>E3+E147</f>
        <v>54119842</v>
      </c>
      <c r="F150" s="4"/>
      <c r="G150" s="4">
        <f>G3+G147</f>
        <v>-6509690</v>
      </c>
    </row>
    <row r="152" spans="1:7" x14ac:dyDescent="0.35">
      <c r="B152" t="s">
        <v>111</v>
      </c>
      <c r="G152" s="1">
        <v>1236963</v>
      </c>
    </row>
    <row r="153" spans="1:7" x14ac:dyDescent="0.35">
      <c r="B153" t="s">
        <v>112</v>
      </c>
      <c r="G153" s="1">
        <v>-4494</v>
      </c>
    </row>
    <row r="155" spans="1:7" x14ac:dyDescent="0.35">
      <c r="B155" s="3" t="s">
        <v>113</v>
      </c>
      <c r="G155" s="4">
        <f>G150+G152+G153</f>
        <v>-5277221</v>
      </c>
    </row>
    <row r="157" spans="1:7" x14ac:dyDescent="0.35">
      <c r="B157" t="s">
        <v>114</v>
      </c>
      <c r="G157" s="1">
        <v>146086</v>
      </c>
    </row>
    <row r="158" spans="1:7" x14ac:dyDescent="0.35">
      <c r="B158" t="s">
        <v>390</v>
      </c>
      <c r="G158" s="1">
        <v>-1048837</v>
      </c>
    </row>
    <row r="159" spans="1:7" x14ac:dyDescent="0.35">
      <c r="B159" t="s">
        <v>391</v>
      </c>
      <c r="G159" s="1">
        <v>2000000</v>
      </c>
    </row>
    <row r="161" spans="2:7" x14ac:dyDescent="0.35">
      <c r="B161" s="3" t="s">
        <v>115</v>
      </c>
      <c r="G161" s="4">
        <f>G155+G157+G158+G159</f>
        <v>-4179972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D0B1-EECE-4457-A71F-82FD6E1451CA}">
  <dimension ref="A1:G161"/>
  <sheetViews>
    <sheetView topLeftCell="B1" zoomScale="55" zoomScaleNormal="55" workbookViewId="0">
      <selection activeCell="D160" sqref="D160"/>
    </sheetView>
  </sheetViews>
  <sheetFormatPr defaultRowHeight="14.5" x14ac:dyDescent="0.35"/>
  <cols>
    <col min="2" max="2" width="112.08984375" customWidth="1"/>
    <col min="3" max="3" width="14.6328125" bestFit="1" customWidth="1"/>
    <col min="5" max="5" width="10.453125" bestFit="1" customWidth="1"/>
    <col min="7" max="7" width="11.08984375" bestFit="1" customWidth="1"/>
  </cols>
  <sheetData>
    <row r="1" spans="1:7" x14ac:dyDescent="0.35">
      <c r="A1" s="3"/>
      <c r="B1" s="3" t="s">
        <v>352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43527962</v>
      </c>
      <c r="D3" s="1"/>
      <c r="E3" s="4">
        <v>29769877</v>
      </c>
      <c r="F3" s="1"/>
      <c r="G3" s="4">
        <f>C3-E3</f>
        <v>13758085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4987</v>
      </c>
      <c r="D5" s="1"/>
      <c r="E5" s="1">
        <v>1252</v>
      </c>
      <c r="F5" s="1"/>
      <c r="G5" s="1">
        <v>3735</v>
      </c>
    </row>
    <row r="6" spans="1:7" x14ac:dyDescent="0.35">
      <c r="A6" t="s">
        <v>209</v>
      </c>
      <c r="B6" t="s">
        <v>211</v>
      </c>
      <c r="C6" s="1">
        <v>0</v>
      </c>
      <c r="D6" s="1"/>
      <c r="E6" s="1">
        <v>14899</v>
      </c>
      <c r="F6" s="1"/>
      <c r="G6" s="1">
        <v>-14899</v>
      </c>
    </row>
    <row r="7" spans="1:7" x14ac:dyDescent="0.35">
      <c r="A7" t="s">
        <v>218</v>
      </c>
      <c r="B7" t="s">
        <v>219</v>
      </c>
      <c r="C7" s="1">
        <v>3325</v>
      </c>
      <c r="D7" s="1"/>
      <c r="E7" s="1">
        <v>29949</v>
      </c>
      <c r="F7" s="1"/>
      <c r="G7" s="1">
        <v>-26624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1138</v>
      </c>
      <c r="F12" s="1"/>
      <c r="G12" s="1">
        <v>-1138</v>
      </c>
    </row>
    <row r="13" spans="1:7" x14ac:dyDescent="0.35">
      <c r="A13" t="s">
        <v>218</v>
      </c>
      <c r="B13" t="s">
        <v>224</v>
      </c>
      <c r="C13" s="1">
        <v>1699</v>
      </c>
      <c r="D13" s="1"/>
      <c r="E13" s="1">
        <v>7929</v>
      </c>
      <c r="F13" s="1"/>
      <c r="G13" s="1">
        <v>-6230</v>
      </c>
    </row>
    <row r="14" spans="1:7" x14ac:dyDescent="0.35">
      <c r="A14" t="s">
        <v>218</v>
      </c>
      <c r="B14" t="s">
        <v>225</v>
      </c>
      <c r="C14" s="1">
        <v>38509</v>
      </c>
      <c r="D14" s="1"/>
      <c r="E14" s="1">
        <v>190908</v>
      </c>
      <c r="F14" s="1"/>
      <c r="G14" s="1">
        <v>-152399</v>
      </c>
    </row>
    <row r="15" spans="1:7" x14ac:dyDescent="0.35">
      <c r="A15" t="s">
        <v>218</v>
      </c>
      <c r="B15" t="s">
        <v>226</v>
      </c>
      <c r="C15" s="1">
        <v>10050</v>
      </c>
      <c r="D15" s="1"/>
      <c r="E15" s="1">
        <v>10200</v>
      </c>
      <c r="F15" s="1"/>
      <c r="G15" s="1">
        <v>-150</v>
      </c>
    </row>
    <row r="16" spans="1:7" x14ac:dyDescent="0.35">
      <c r="A16" t="s">
        <v>218</v>
      </c>
      <c r="B16" t="s">
        <v>354</v>
      </c>
      <c r="C16" s="1">
        <v>6003</v>
      </c>
      <c r="D16" s="1"/>
      <c r="E16" s="1">
        <v>832412</v>
      </c>
      <c r="F16" s="1"/>
      <c r="G16" s="1">
        <v>-826409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v>0</v>
      </c>
    </row>
    <row r="20" spans="1:7" x14ac:dyDescent="0.35">
      <c r="A20" t="s">
        <v>218</v>
      </c>
      <c r="B20" t="s">
        <v>231</v>
      </c>
      <c r="C20" s="1">
        <v>15508</v>
      </c>
      <c r="D20" s="1"/>
      <c r="E20" s="1">
        <v>28261</v>
      </c>
      <c r="F20" s="1"/>
      <c r="G20" s="1">
        <v>-12753</v>
      </c>
    </row>
    <row r="21" spans="1:7" x14ac:dyDescent="0.35">
      <c r="A21" t="s">
        <v>218</v>
      </c>
      <c r="B21" t="s">
        <v>370</v>
      </c>
      <c r="C21" s="1">
        <v>0</v>
      </c>
      <c r="D21" s="1"/>
      <c r="E21" s="1">
        <v>0</v>
      </c>
      <c r="F21" s="1"/>
      <c r="G21" s="1">
        <v>0</v>
      </c>
    </row>
    <row r="22" spans="1:7" x14ac:dyDescent="0.35">
      <c r="A22" t="s">
        <v>218</v>
      </c>
      <c r="B22" t="s">
        <v>233</v>
      </c>
      <c r="C22" s="1">
        <v>63178</v>
      </c>
      <c r="D22" s="1"/>
      <c r="E22" s="1">
        <v>43231</v>
      </c>
      <c r="F22" s="1"/>
      <c r="G22" s="1">
        <v>19947</v>
      </c>
    </row>
    <row r="23" spans="1:7" x14ac:dyDescent="0.35">
      <c r="A23" t="s">
        <v>218</v>
      </c>
      <c r="B23" t="s">
        <v>234</v>
      </c>
      <c r="C23" s="1">
        <v>3</v>
      </c>
      <c r="D23" s="1"/>
      <c r="E23" s="1">
        <v>136</v>
      </c>
      <c r="F23" s="1"/>
      <c r="G23" s="1">
        <v>-133</v>
      </c>
    </row>
    <row r="24" spans="1:7" x14ac:dyDescent="0.35">
      <c r="A24" t="s">
        <v>218</v>
      </c>
      <c r="B24" t="s">
        <v>371</v>
      </c>
      <c r="C24" s="1">
        <v>0</v>
      </c>
      <c r="D24" s="1"/>
      <c r="E24" s="1">
        <v>0</v>
      </c>
      <c r="F24" s="1"/>
      <c r="G24" s="1">
        <v>0</v>
      </c>
    </row>
    <row r="25" spans="1:7" x14ac:dyDescent="0.35">
      <c r="A25" t="s">
        <v>218</v>
      </c>
      <c r="B25" t="s">
        <v>236</v>
      </c>
      <c r="C25" s="1">
        <v>50475</v>
      </c>
      <c r="D25" s="1"/>
      <c r="E25" s="1">
        <v>118934</v>
      </c>
      <c r="F25" s="1"/>
      <c r="G25" s="1">
        <v>-68459</v>
      </c>
    </row>
    <row r="26" spans="1:7" x14ac:dyDescent="0.35">
      <c r="A26" t="s">
        <v>218</v>
      </c>
      <c r="B26" t="s">
        <v>237</v>
      </c>
      <c r="C26" s="1">
        <v>2637</v>
      </c>
      <c r="D26" s="1"/>
      <c r="E26" s="1">
        <v>10415</v>
      </c>
      <c r="F26" s="1"/>
      <c r="G26" s="1">
        <v>-7778</v>
      </c>
    </row>
    <row r="27" spans="1:7" x14ac:dyDescent="0.35">
      <c r="A27" t="s">
        <v>218</v>
      </c>
      <c r="B27" t="s">
        <v>238</v>
      </c>
      <c r="C27" s="1">
        <v>80185</v>
      </c>
      <c r="D27" s="1"/>
      <c r="E27" s="1">
        <v>139965</v>
      </c>
      <c r="F27" s="1"/>
      <c r="G27" s="1">
        <v>-59780</v>
      </c>
    </row>
    <row r="28" spans="1:7" x14ac:dyDescent="0.35">
      <c r="A28" t="s">
        <v>218</v>
      </c>
      <c r="B28" t="s">
        <v>240</v>
      </c>
      <c r="C28" s="1">
        <v>6169</v>
      </c>
      <c r="D28" s="1"/>
      <c r="E28" s="1">
        <v>10022</v>
      </c>
      <c r="F28" s="1"/>
      <c r="G28" s="1">
        <v>-3853</v>
      </c>
    </row>
    <row r="29" spans="1:7" x14ac:dyDescent="0.35">
      <c r="A29" t="s">
        <v>218</v>
      </c>
      <c r="B29" t="s">
        <v>344</v>
      </c>
      <c r="C29" s="1">
        <v>234101</v>
      </c>
      <c r="D29" s="1"/>
      <c r="E29" s="1">
        <v>242214</v>
      </c>
      <c r="F29" s="1"/>
      <c r="G29" s="1">
        <v>-8113</v>
      </c>
    </row>
    <row r="30" spans="1:7" x14ac:dyDescent="0.35">
      <c r="A30" t="s">
        <v>241</v>
      </c>
      <c r="B30" t="s">
        <v>242</v>
      </c>
      <c r="C30" s="1">
        <v>11537</v>
      </c>
      <c r="D30" s="1"/>
      <c r="E30" s="1">
        <v>343128</v>
      </c>
      <c r="F30" s="1"/>
      <c r="G30" s="1">
        <v>-331591</v>
      </c>
    </row>
    <row r="31" spans="1:7" x14ac:dyDescent="0.35">
      <c r="A31" t="s">
        <v>241</v>
      </c>
      <c r="B31" t="s">
        <v>243</v>
      </c>
      <c r="C31" s="1">
        <v>112380</v>
      </c>
      <c r="D31" s="1"/>
      <c r="E31" s="1">
        <v>150160</v>
      </c>
      <c r="F31" s="1"/>
      <c r="G31" s="1">
        <v>-37780</v>
      </c>
    </row>
    <row r="32" spans="1:7" x14ac:dyDescent="0.35">
      <c r="A32" t="s">
        <v>241</v>
      </c>
      <c r="B32" t="s">
        <v>244</v>
      </c>
      <c r="C32" s="1">
        <v>19124</v>
      </c>
      <c r="D32" s="1"/>
      <c r="E32" s="1">
        <v>130401</v>
      </c>
      <c r="F32" s="1"/>
      <c r="G32" s="1">
        <v>-111277</v>
      </c>
    </row>
    <row r="33" spans="1:7" x14ac:dyDescent="0.35">
      <c r="A33" t="s">
        <v>241</v>
      </c>
      <c r="B33" t="s">
        <v>372</v>
      </c>
      <c r="C33" s="1">
        <v>1105</v>
      </c>
      <c r="D33" s="1"/>
      <c r="E33" s="1">
        <v>991</v>
      </c>
      <c r="F33" s="1"/>
      <c r="G33" s="1">
        <v>114</v>
      </c>
    </row>
    <row r="34" spans="1:7" x14ac:dyDescent="0.35">
      <c r="A34" t="s">
        <v>241</v>
      </c>
      <c r="B34" t="s">
        <v>246</v>
      </c>
      <c r="C34" s="1">
        <v>2900</v>
      </c>
      <c r="D34" s="1"/>
      <c r="E34" s="1">
        <v>7565</v>
      </c>
      <c r="F34" s="1"/>
      <c r="G34" s="1">
        <v>-4665</v>
      </c>
    </row>
    <row r="35" spans="1:7" x14ac:dyDescent="0.35">
      <c r="A35" t="s">
        <v>241</v>
      </c>
      <c r="B35" t="s">
        <v>247</v>
      </c>
      <c r="C35" s="1">
        <v>5288</v>
      </c>
      <c r="D35" s="1"/>
      <c r="E35" s="1">
        <v>2750</v>
      </c>
      <c r="F35" s="1"/>
      <c r="G35" s="1">
        <v>2538</v>
      </c>
    </row>
    <row r="36" spans="1:7" x14ac:dyDescent="0.35">
      <c r="A36" t="s">
        <v>241</v>
      </c>
      <c r="B36" t="s">
        <v>355</v>
      </c>
      <c r="C36" s="1">
        <v>0</v>
      </c>
      <c r="D36" s="1"/>
      <c r="E36" s="1">
        <v>0</v>
      </c>
      <c r="F36" s="1"/>
      <c r="G36" s="1">
        <v>0</v>
      </c>
    </row>
    <row r="37" spans="1:7" x14ac:dyDescent="0.35">
      <c r="A37" t="s">
        <v>241</v>
      </c>
      <c r="B37" t="s">
        <v>249</v>
      </c>
      <c r="C37" s="1">
        <v>1159049</v>
      </c>
      <c r="D37" s="1"/>
      <c r="E37" s="1">
        <v>4056862</v>
      </c>
      <c r="F37" s="1"/>
      <c r="G37" s="1">
        <v>-2897813</v>
      </c>
    </row>
    <row r="38" spans="1:7" x14ac:dyDescent="0.35">
      <c r="A38" t="s">
        <v>241</v>
      </c>
      <c r="B38" t="s">
        <v>356</v>
      </c>
      <c r="C38" s="1">
        <v>212</v>
      </c>
      <c r="D38" s="1"/>
      <c r="E38" s="1">
        <v>1116</v>
      </c>
      <c r="F38" s="1"/>
      <c r="G38" s="1">
        <v>-904</v>
      </c>
    </row>
    <row r="39" spans="1:7" x14ac:dyDescent="0.35">
      <c r="A39" t="s">
        <v>241</v>
      </c>
      <c r="B39" t="s">
        <v>251</v>
      </c>
      <c r="C39" s="1">
        <v>3524</v>
      </c>
      <c r="D39" s="1"/>
      <c r="E39" s="1">
        <v>4178</v>
      </c>
      <c r="F39" s="1"/>
      <c r="G39" s="1">
        <v>-654</v>
      </c>
    </row>
    <row r="40" spans="1:7" x14ac:dyDescent="0.35">
      <c r="A40" t="s">
        <v>241</v>
      </c>
      <c r="B40" t="s">
        <v>252</v>
      </c>
      <c r="C40" s="1">
        <v>11</v>
      </c>
      <c r="D40" s="1"/>
      <c r="E40" s="1">
        <v>2605</v>
      </c>
      <c r="F40" s="1"/>
      <c r="G40" s="1">
        <v>-2594</v>
      </c>
    </row>
    <row r="41" spans="1:7" x14ac:dyDescent="0.35">
      <c r="A41" t="s">
        <v>253</v>
      </c>
      <c r="B41" t="s">
        <v>254</v>
      </c>
      <c r="C41" s="1">
        <v>272350</v>
      </c>
      <c r="D41" s="1"/>
      <c r="E41" s="1">
        <v>3127598</v>
      </c>
      <c r="F41" s="1"/>
      <c r="G41" s="1">
        <v>-2855248</v>
      </c>
    </row>
    <row r="42" spans="1:7" x14ac:dyDescent="0.35">
      <c r="A42" t="s">
        <v>253</v>
      </c>
      <c r="B42" t="s">
        <v>31</v>
      </c>
      <c r="C42" s="1">
        <v>0</v>
      </c>
      <c r="D42" s="1"/>
      <c r="E42" s="1">
        <v>0</v>
      </c>
      <c r="F42" s="1"/>
      <c r="G42" s="1">
        <v>0</v>
      </c>
    </row>
    <row r="43" spans="1:7" x14ac:dyDescent="0.35">
      <c r="A43" t="s">
        <v>253</v>
      </c>
      <c r="B43" t="s">
        <v>255</v>
      </c>
      <c r="C43" s="1">
        <v>25</v>
      </c>
      <c r="D43" s="1"/>
      <c r="E43" s="1">
        <v>423</v>
      </c>
      <c r="F43" s="1"/>
      <c r="G43" s="1">
        <v>-398</v>
      </c>
    </row>
    <row r="44" spans="1:7" x14ac:dyDescent="0.35">
      <c r="A44" t="s">
        <v>253</v>
      </c>
      <c r="B44" t="s">
        <v>256</v>
      </c>
      <c r="C44" s="1">
        <v>2557</v>
      </c>
      <c r="D44" s="1"/>
      <c r="E44" s="1">
        <v>209</v>
      </c>
      <c r="F44" s="1"/>
      <c r="G44" s="1">
        <v>2348</v>
      </c>
    </row>
    <row r="45" spans="1:7" x14ac:dyDescent="0.35">
      <c r="A45" t="s">
        <v>253</v>
      </c>
      <c r="B45" t="s">
        <v>257</v>
      </c>
      <c r="C45" s="1">
        <v>217765</v>
      </c>
      <c r="D45" s="1"/>
      <c r="E45" s="1">
        <v>4657249</v>
      </c>
      <c r="F45" s="1"/>
      <c r="G45" s="1">
        <v>-4439484</v>
      </c>
    </row>
    <row r="46" spans="1:7" x14ac:dyDescent="0.35">
      <c r="A46" t="s">
        <v>253</v>
      </c>
      <c r="B46" t="s">
        <v>258</v>
      </c>
      <c r="C46" s="1">
        <v>3039</v>
      </c>
      <c r="D46" s="1"/>
      <c r="E46" s="1">
        <v>1036402</v>
      </c>
      <c r="F46" s="1"/>
      <c r="G46" s="1">
        <v>-1033363</v>
      </c>
    </row>
    <row r="47" spans="1:7" x14ac:dyDescent="0.35">
      <c r="A47" t="s">
        <v>253</v>
      </c>
      <c r="B47" t="s">
        <v>259</v>
      </c>
      <c r="C47" s="1">
        <v>13903</v>
      </c>
      <c r="D47" s="1"/>
      <c r="E47" s="1">
        <v>1871671</v>
      </c>
      <c r="F47" s="1"/>
      <c r="G47" s="1">
        <v>-1857768</v>
      </c>
    </row>
    <row r="48" spans="1:7" x14ac:dyDescent="0.35">
      <c r="A48" t="s">
        <v>253</v>
      </c>
      <c r="B48" t="s">
        <v>260</v>
      </c>
      <c r="C48" s="1">
        <v>0</v>
      </c>
      <c r="D48" s="1"/>
      <c r="E48" s="1">
        <v>95</v>
      </c>
      <c r="F48" s="1"/>
      <c r="G48" s="1">
        <v>-95</v>
      </c>
    </row>
    <row r="49" spans="1:7" x14ac:dyDescent="0.35">
      <c r="A49" t="s">
        <v>253</v>
      </c>
      <c r="B49" t="s">
        <v>261</v>
      </c>
      <c r="C49" s="1">
        <v>360</v>
      </c>
      <c r="D49" s="1"/>
      <c r="E49" s="1">
        <v>434395</v>
      </c>
      <c r="F49" s="1"/>
      <c r="G49" s="1">
        <v>-434035</v>
      </c>
    </row>
    <row r="50" spans="1:7" x14ac:dyDescent="0.35">
      <c r="A50" t="s">
        <v>253</v>
      </c>
      <c r="B50" t="s">
        <v>373</v>
      </c>
      <c r="C50" s="1">
        <v>0</v>
      </c>
      <c r="D50" s="1"/>
      <c r="E50" s="1">
        <v>0</v>
      </c>
      <c r="F50" s="1"/>
      <c r="G50" s="1">
        <v>0</v>
      </c>
    </row>
    <row r="51" spans="1:7" x14ac:dyDescent="0.35">
      <c r="A51" t="s">
        <v>253</v>
      </c>
      <c r="B51" t="s">
        <v>357</v>
      </c>
      <c r="C51" s="1">
        <v>0</v>
      </c>
      <c r="D51" s="1"/>
      <c r="E51" s="1">
        <v>0</v>
      </c>
      <c r="F51" s="1"/>
      <c r="G51" s="1">
        <v>0</v>
      </c>
    </row>
    <row r="52" spans="1:7" x14ac:dyDescent="0.35">
      <c r="A52" t="s">
        <v>253</v>
      </c>
      <c r="B52" t="s">
        <v>358</v>
      </c>
      <c r="C52" s="1">
        <v>0</v>
      </c>
      <c r="D52" s="1"/>
      <c r="E52" s="1">
        <v>0</v>
      </c>
      <c r="F52" s="1"/>
      <c r="G52" s="1">
        <v>0</v>
      </c>
    </row>
    <row r="53" spans="1:7" x14ac:dyDescent="0.35">
      <c r="A53" t="s">
        <v>253</v>
      </c>
      <c r="B53" t="s">
        <v>359</v>
      </c>
      <c r="C53" s="1">
        <v>1315</v>
      </c>
      <c r="D53" s="1"/>
      <c r="E53" s="1">
        <v>59324</v>
      </c>
      <c r="F53" s="1"/>
      <c r="G53" s="1">
        <v>-58009</v>
      </c>
    </row>
    <row r="54" spans="1:7" x14ac:dyDescent="0.35">
      <c r="A54" t="s">
        <v>263</v>
      </c>
      <c r="B54" t="s">
        <v>374</v>
      </c>
      <c r="C54" s="1">
        <v>0</v>
      </c>
      <c r="D54" s="1"/>
      <c r="E54" s="1">
        <v>0</v>
      </c>
      <c r="F54" s="1"/>
      <c r="G54" s="1">
        <v>0</v>
      </c>
    </row>
    <row r="55" spans="1:7" x14ac:dyDescent="0.35">
      <c r="A55" t="s">
        <v>263</v>
      </c>
      <c r="B55" t="s">
        <v>375</v>
      </c>
      <c r="C55" s="1">
        <v>0</v>
      </c>
      <c r="D55" s="1"/>
      <c r="E55" s="1">
        <v>0</v>
      </c>
      <c r="F55" s="1"/>
      <c r="G55" s="1">
        <v>0</v>
      </c>
    </row>
    <row r="56" spans="1:7" x14ac:dyDescent="0.35">
      <c r="A56" t="s">
        <v>263</v>
      </c>
      <c r="B56" t="s">
        <v>266</v>
      </c>
      <c r="C56" s="1">
        <v>80</v>
      </c>
      <c r="D56" s="1"/>
      <c r="E56" s="1">
        <v>733</v>
      </c>
      <c r="F56" s="1"/>
      <c r="G56" s="1">
        <v>-653</v>
      </c>
    </row>
    <row r="57" spans="1:7" x14ac:dyDescent="0.35">
      <c r="A57" t="s">
        <v>263</v>
      </c>
      <c r="B57" t="s">
        <v>267</v>
      </c>
      <c r="C57" s="1">
        <v>36</v>
      </c>
      <c r="D57" s="1"/>
      <c r="E57" s="1">
        <v>1344</v>
      </c>
      <c r="F57" s="1"/>
      <c r="G57" s="1">
        <v>-1308</v>
      </c>
    </row>
    <row r="58" spans="1:7" x14ac:dyDescent="0.35">
      <c r="A58" t="s">
        <v>263</v>
      </c>
      <c r="B58" t="s">
        <v>268</v>
      </c>
      <c r="C58" s="1">
        <v>280</v>
      </c>
      <c r="D58" s="1"/>
      <c r="E58" s="1">
        <v>1338</v>
      </c>
      <c r="F58" s="1"/>
      <c r="G58" s="1">
        <v>-1058</v>
      </c>
    </row>
    <row r="59" spans="1:7" x14ac:dyDescent="0.35">
      <c r="A59" t="s">
        <v>263</v>
      </c>
      <c r="B59" t="s">
        <v>269</v>
      </c>
      <c r="C59" s="1">
        <v>190588</v>
      </c>
      <c r="D59" s="1"/>
      <c r="E59" s="1">
        <v>440298</v>
      </c>
      <c r="F59" s="1"/>
      <c r="G59" s="1">
        <v>-249710</v>
      </c>
    </row>
    <row r="60" spans="1:7" x14ac:dyDescent="0.35">
      <c r="A60" t="s">
        <v>263</v>
      </c>
      <c r="B60" t="s">
        <v>270</v>
      </c>
      <c r="C60" s="1">
        <v>1990</v>
      </c>
      <c r="D60" s="1"/>
      <c r="E60" s="1">
        <v>8409</v>
      </c>
      <c r="F60" s="1"/>
      <c r="G60" s="1">
        <v>-6419</v>
      </c>
    </row>
    <row r="61" spans="1:7" x14ac:dyDescent="0.35">
      <c r="A61" t="s">
        <v>263</v>
      </c>
      <c r="B61" t="s">
        <v>271</v>
      </c>
      <c r="C61" s="1">
        <v>153</v>
      </c>
      <c r="D61" s="1"/>
      <c r="E61" s="1">
        <v>367</v>
      </c>
      <c r="F61" s="1"/>
      <c r="G61" s="1">
        <v>-214</v>
      </c>
    </row>
    <row r="62" spans="1:7" x14ac:dyDescent="0.35">
      <c r="A62" t="s">
        <v>263</v>
      </c>
      <c r="B62" t="s">
        <v>272</v>
      </c>
      <c r="C62" s="1">
        <v>0</v>
      </c>
      <c r="D62" s="1"/>
      <c r="E62" s="1">
        <v>0</v>
      </c>
      <c r="F62" s="1"/>
      <c r="G62" s="1">
        <v>0</v>
      </c>
    </row>
    <row r="63" spans="1:7" x14ac:dyDescent="0.35">
      <c r="A63" t="s">
        <v>263</v>
      </c>
      <c r="B63" t="s">
        <v>273</v>
      </c>
      <c r="C63" s="1">
        <v>560</v>
      </c>
      <c r="D63" s="1"/>
      <c r="E63" s="1">
        <v>7087</v>
      </c>
      <c r="F63" s="1"/>
      <c r="G63" s="1">
        <v>-6527</v>
      </c>
    </row>
    <row r="64" spans="1:7" x14ac:dyDescent="0.35">
      <c r="A64" t="s">
        <v>263</v>
      </c>
      <c r="B64" t="s">
        <v>376</v>
      </c>
      <c r="C64" s="1">
        <v>0</v>
      </c>
      <c r="D64" s="1"/>
      <c r="E64" s="1">
        <v>0</v>
      </c>
      <c r="F64" s="1"/>
      <c r="G64" s="1">
        <v>0</v>
      </c>
    </row>
    <row r="65" spans="1:7" x14ac:dyDescent="0.35">
      <c r="A65" t="s">
        <v>263</v>
      </c>
      <c r="B65" t="s">
        <v>275</v>
      </c>
      <c r="C65" s="1">
        <v>775</v>
      </c>
      <c r="D65" s="1"/>
      <c r="E65" s="1">
        <v>3133</v>
      </c>
      <c r="F65" s="1"/>
      <c r="G65" s="1">
        <v>-2358</v>
      </c>
    </row>
    <row r="66" spans="1:7" x14ac:dyDescent="0.35">
      <c r="A66" t="s">
        <v>263</v>
      </c>
      <c r="B66" t="s">
        <v>276</v>
      </c>
      <c r="C66" s="1">
        <v>1243</v>
      </c>
      <c r="D66" s="1"/>
      <c r="E66" s="1">
        <v>6724</v>
      </c>
      <c r="F66" s="1"/>
      <c r="G66" s="1">
        <v>-5481</v>
      </c>
    </row>
    <row r="67" spans="1:7" x14ac:dyDescent="0.35">
      <c r="A67" t="s">
        <v>263</v>
      </c>
      <c r="B67" t="s">
        <v>277</v>
      </c>
      <c r="C67" s="1">
        <v>17771</v>
      </c>
      <c r="D67" s="1"/>
      <c r="E67" s="1">
        <v>44203</v>
      </c>
      <c r="F67" s="1"/>
      <c r="G67" s="1">
        <v>-26432</v>
      </c>
    </row>
    <row r="68" spans="1:7" x14ac:dyDescent="0.35">
      <c r="A68" t="s">
        <v>263</v>
      </c>
      <c r="B68" t="s">
        <v>377</v>
      </c>
      <c r="C68" s="1">
        <v>0</v>
      </c>
      <c r="D68" s="1"/>
      <c r="E68" s="1">
        <v>0</v>
      </c>
      <c r="F68" s="1"/>
      <c r="G68" s="1">
        <v>0</v>
      </c>
    </row>
    <row r="69" spans="1:7" x14ac:dyDescent="0.35">
      <c r="A69" t="s">
        <v>263</v>
      </c>
      <c r="B69" t="s">
        <v>279</v>
      </c>
      <c r="C69" s="1">
        <v>13890</v>
      </c>
      <c r="D69" s="1"/>
      <c r="E69" s="1">
        <v>183325</v>
      </c>
      <c r="F69" s="1"/>
      <c r="G69" s="1">
        <v>-169435</v>
      </c>
    </row>
    <row r="70" spans="1:7" x14ac:dyDescent="0.35">
      <c r="A70" t="s">
        <v>263</v>
      </c>
      <c r="B70" t="s">
        <v>280</v>
      </c>
      <c r="C70" s="1">
        <v>4500</v>
      </c>
      <c r="D70" s="1"/>
      <c r="E70" s="1">
        <v>4600</v>
      </c>
      <c r="F70" s="1"/>
      <c r="G70" s="1">
        <v>-100</v>
      </c>
    </row>
    <row r="71" spans="1:7" x14ac:dyDescent="0.35">
      <c r="A71" t="s">
        <v>263</v>
      </c>
      <c r="B71" t="s">
        <v>387</v>
      </c>
      <c r="C71" s="1">
        <v>0</v>
      </c>
      <c r="D71" s="1"/>
      <c r="E71" s="1">
        <v>0</v>
      </c>
      <c r="F71" s="1"/>
      <c r="G71" s="1">
        <v>0</v>
      </c>
    </row>
    <row r="72" spans="1:7" x14ac:dyDescent="0.35">
      <c r="A72" t="s">
        <v>263</v>
      </c>
      <c r="B72" t="s">
        <v>281</v>
      </c>
      <c r="C72" s="1">
        <v>0</v>
      </c>
      <c r="D72" s="1"/>
      <c r="E72" s="1">
        <v>563</v>
      </c>
      <c r="F72" s="1"/>
      <c r="G72" s="1">
        <v>-563</v>
      </c>
    </row>
    <row r="73" spans="1:7" x14ac:dyDescent="0.35">
      <c r="A73" t="s">
        <v>263</v>
      </c>
      <c r="B73" t="s">
        <v>282</v>
      </c>
      <c r="C73" s="1">
        <v>352</v>
      </c>
      <c r="D73" s="1"/>
      <c r="E73" s="1">
        <v>26871</v>
      </c>
      <c r="F73" s="1"/>
      <c r="G73" s="1">
        <v>-26519</v>
      </c>
    </row>
    <row r="74" spans="1:7" x14ac:dyDescent="0.35">
      <c r="A74" t="s">
        <v>263</v>
      </c>
      <c r="B74" t="s">
        <v>283</v>
      </c>
      <c r="C74" s="1">
        <v>595</v>
      </c>
      <c r="D74" s="1"/>
      <c r="E74" s="1">
        <v>9612</v>
      </c>
      <c r="F74" s="1"/>
      <c r="G74" s="1">
        <v>-9017</v>
      </c>
    </row>
    <row r="75" spans="1:7" x14ac:dyDescent="0.35">
      <c r="A75" t="s">
        <v>263</v>
      </c>
      <c r="B75" t="s">
        <v>284</v>
      </c>
      <c r="C75" s="1">
        <v>1349</v>
      </c>
      <c r="D75" s="1"/>
      <c r="E75" s="1">
        <v>2812</v>
      </c>
      <c r="F75" s="1"/>
      <c r="G75" s="1">
        <v>-1463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v>0</v>
      </c>
    </row>
    <row r="77" spans="1:7" x14ac:dyDescent="0.35">
      <c r="A77" t="s">
        <v>263</v>
      </c>
      <c r="B77" t="s">
        <v>360</v>
      </c>
      <c r="C77" s="1">
        <v>83</v>
      </c>
      <c r="D77" s="1"/>
      <c r="E77" s="1">
        <v>214</v>
      </c>
      <c r="F77" s="1"/>
      <c r="G77" s="1">
        <v>-131</v>
      </c>
    </row>
    <row r="78" spans="1:7" x14ac:dyDescent="0.35">
      <c r="A78" t="s">
        <v>263</v>
      </c>
      <c r="B78" t="s">
        <v>361</v>
      </c>
      <c r="C78" s="1">
        <v>4578</v>
      </c>
      <c r="D78" s="1"/>
      <c r="E78" s="1">
        <v>13330</v>
      </c>
      <c r="F78" s="1"/>
      <c r="G78" s="1">
        <v>-8752</v>
      </c>
    </row>
    <row r="79" spans="1:7" x14ac:dyDescent="0.35">
      <c r="A79" t="s">
        <v>285</v>
      </c>
      <c r="B79" t="s">
        <v>378</v>
      </c>
      <c r="C79" s="1">
        <v>0</v>
      </c>
      <c r="D79" s="1"/>
      <c r="E79" s="1">
        <v>0</v>
      </c>
      <c r="F79" s="1"/>
      <c r="G79" s="1">
        <v>0</v>
      </c>
    </row>
    <row r="80" spans="1:7" x14ac:dyDescent="0.35">
      <c r="A80" t="s">
        <v>285</v>
      </c>
      <c r="B80" t="s">
        <v>287</v>
      </c>
      <c r="C80" s="1">
        <v>0</v>
      </c>
      <c r="D80" s="1"/>
      <c r="E80" s="1">
        <v>0</v>
      </c>
      <c r="F80" s="1"/>
      <c r="G80" s="1">
        <v>0</v>
      </c>
    </row>
    <row r="81" spans="1:7" x14ac:dyDescent="0.35">
      <c r="A81" t="s">
        <v>285</v>
      </c>
      <c r="B81" t="s">
        <v>288</v>
      </c>
      <c r="C81" s="1">
        <v>138493</v>
      </c>
      <c r="D81" s="1"/>
      <c r="E81" s="1">
        <v>840758</v>
      </c>
      <c r="F81" s="1"/>
      <c r="G81" s="1">
        <v>-702265</v>
      </c>
    </row>
    <row r="82" spans="1:7" x14ac:dyDescent="0.35">
      <c r="A82" t="s">
        <v>289</v>
      </c>
      <c r="B82" t="s">
        <v>290</v>
      </c>
      <c r="C82" s="1">
        <v>27928</v>
      </c>
      <c r="D82" s="1"/>
      <c r="E82" s="1">
        <v>43322</v>
      </c>
      <c r="F82" s="1"/>
      <c r="G82" s="1">
        <v>-15394</v>
      </c>
    </row>
    <row r="83" spans="1:7" x14ac:dyDescent="0.35">
      <c r="A83" t="s">
        <v>289</v>
      </c>
      <c r="B83" t="s">
        <v>291</v>
      </c>
      <c r="C83" s="1">
        <v>2</v>
      </c>
      <c r="D83" s="1"/>
      <c r="E83" s="1">
        <v>3530</v>
      </c>
      <c r="F83" s="1"/>
      <c r="G83" s="1">
        <v>-3528</v>
      </c>
    </row>
    <row r="84" spans="1:7" x14ac:dyDescent="0.35">
      <c r="A84" t="s">
        <v>289</v>
      </c>
      <c r="B84" t="s">
        <v>379</v>
      </c>
      <c r="C84" s="1">
        <v>0</v>
      </c>
      <c r="D84" s="1"/>
      <c r="E84" s="1">
        <v>0</v>
      </c>
      <c r="F84" s="1"/>
      <c r="G84" s="1">
        <v>0</v>
      </c>
    </row>
    <row r="85" spans="1:7" x14ac:dyDescent="0.35">
      <c r="A85" t="s">
        <v>289</v>
      </c>
      <c r="B85" t="s">
        <v>380</v>
      </c>
      <c r="C85" s="1">
        <v>0</v>
      </c>
      <c r="D85" s="1"/>
      <c r="E85" s="1">
        <v>0</v>
      </c>
      <c r="F85" s="1"/>
      <c r="G85" s="1">
        <v>0</v>
      </c>
    </row>
    <row r="86" spans="1:7" x14ac:dyDescent="0.35">
      <c r="A86" t="s">
        <v>289</v>
      </c>
      <c r="B86" t="s">
        <v>294</v>
      </c>
      <c r="C86" s="1">
        <v>806</v>
      </c>
      <c r="D86" s="1"/>
      <c r="E86" s="1">
        <v>45958</v>
      </c>
      <c r="F86" s="1"/>
      <c r="G86" s="1">
        <v>-45152</v>
      </c>
    </row>
    <row r="87" spans="1:7" x14ac:dyDescent="0.35">
      <c r="A87" t="s">
        <v>295</v>
      </c>
      <c r="B87" t="s">
        <v>296</v>
      </c>
      <c r="C87" s="1">
        <v>40851</v>
      </c>
      <c r="D87" s="1"/>
      <c r="E87" s="1">
        <v>306106</v>
      </c>
      <c r="F87" s="1"/>
      <c r="G87" s="1">
        <v>-265255</v>
      </c>
    </row>
    <row r="88" spans="1:7" x14ac:dyDescent="0.35">
      <c r="A88" t="s">
        <v>295</v>
      </c>
      <c r="B88" t="s">
        <v>297</v>
      </c>
      <c r="C88" s="1">
        <v>94546</v>
      </c>
      <c r="D88" s="1"/>
      <c r="E88" s="1">
        <v>79466</v>
      </c>
      <c r="F88" s="1"/>
      <c r="G88" s="1">
        <v>15080</v>
      </c>
    </row>
    <row r="89" spans="1:7" x14ac:dyDescent="0.35">
      <c r="A89" t="s">
        <v>295</v>
      </c>
      <c r="B89" t="s">
        <v>298</v>
      </c>
      <c r="C89" s="1">
        <v>56379</v>
      </c>
      <c r="D89" s="1"/>
      <c r="E89" s="1">
        <v>855999</v>
      </c>
      <c r="F89" s="1"/>
      <c r="G89" s="1">
        <v>-799620</v>
      </c>
    </row>
    <row r="90" spans="1:7" x14ac:dyDescent="0.35">
      <c r="A90" t="s">
        <v>295</v>
      </c>
      <c r="B90" t="s">
        <v>299</v>
      </c>
      <c r="C90" s="1">
        <v>6691</v>
      </c>
      <c r="D90" s="1"/>
      <c r="E90" s="1">
        <v>70780</v>
      </c>
      <c r="F90" s="1"/>
      <c r="G90" s="1">
        <v>-64089</v>
      </c>
    </row>
    <row r="91" spans="1:7" x14ac:dyDescent="0.35">
      <c r="A91" t="s">
        <v>295</v>
      </c>
      <c r="B91" t="s">
        <v>300</v>
      </c>
      <c r="C91" s="1">
        <v>93347</v>
      </c>
      <c r="D91" s="1"/>
      <c r="E91" s="1">
        <v>489940</v>
      </c>
      <c r="F91" s="1"/>
      <c r="G91" s="1">
        <v>-396593</v>
      </c>
    </row>
    <row r="92" spans="1:7" x14ac:dyDescent="0.35">
      <c r="A92" t="s">
        <v>295</v>
      </c>
      <c r="B92" t="s">
        <v>301</v>
      </c>
      <c r="C92" s="1">
        <v>66739</v>
      </c>
      <c r="D92" s="1"/>
      <c r="E92" s="1">
        <v>199534</v>
      </c>
      <c r="F92" s="1"/>
      <c r="G92" s="1">
        <v>-132795</v>
      </c>
    </row>
    <row r="93" spans="1:7" x14ac:dyDescent="0.35">
      <c r="A93" t="s">
        <v>295</v>
      </c>
      <c r="B93" t="s">
        <v>302</v>
      </c>
      <c r="C93" s="1">
        <v>6688</v>
      </c>
      <c r="D93" s="1"/>
      <c r="E93" s="1">
        <v>5276</v>
      </c>
      <c r="F93" s="1"/>
      <c r="G93" s="1">
        <v>1412</v>
      </c>
    </row>
    <row r="94" spans="1:7" x14ac:dyDescent="0.35">
      <c r="A94" t="s">
        <v>295</v>
      </c>
      <c r="B94" t="s">
        <v>303</v>
      </c>
      <c r="C94" s="1">
        <v>289</v>
      </c>
      <c r="D94" s="1"/>
      <c r="E94" s="1">
        <v>6247</v>
      </c>
      <c r="F94" s="1"/>
      <c r="G94" s="1">
        <v>-5958</v>
      </c>
    </row>
    <row r="95" spans="1:7" x14ac:dyDescent="0.35">
      <c r="A95" t="s">
        <v>295</v>
      </c>
      <c r="B95" t="s">
        <v>304</v>
      </c>
      <c r="C95" s="1">
        <v>295</v>
      </c>
      <c r="D95" s="1"/>
      <c r="E95" s="1">
        <v>15680</v>
      </c>
      <c r="F95" s="1"/>
      <c r="G95" s="1">
        <v>-15385</v>
      </c>
    </row>
    <row r="96" spans="1:7" x14ac:dyDescent="0.35">
      <c r="A96" t="s">
        <v>295</v>
      </c>
      <c r="B96" t="s">
        <v>305</v>
      </c>
      <c r="C96" s="1">
        <v>0</v>
      </c>
      <c r="D96" s="1"/>
      <c r="E96" s="1">
        <v>4000</v>
      </c>
      <c r="F96" s="1"/>
      <c r="G96" s="1">
        <v>-4000</v>
      </c>
    </row>
    <row r="97" spans="1:7" x14ac:dyDescent="0.35">
      <c r="A97" t="s">
        <v>295</v>
      </c>
      <c r="B97" t="s">
        <v>306</v>
      </c>
      <c r="C97" s="1">
        <v>19806</v>
      </c>
      <c r="D97" s="1"/>
      <c r="E97" s="1">
        <v>8695</v>
      </c>
      <c r="F97" s="1"/>
      <c r="G97" s="1">
        <v>11111</v>
      </c>
    </row>
    <row r="98" spans="1:7" x14ac:dyDescent="0.35">
      <c r="A98" t="s">
        <v>295</v>
      </c>
      <c r="B98" t="s">
        <v>381</v>
      </c>
      <c r="C98" s="1">
        <v>0</v>
      </c>
      <c r="D98" s="1"/>
      <c r="E98" s="1">
        <v>0</v>
      </c>
      <c r="F98" s="1"/>
      <c r="G98" s="1">
        <v>0</v>
      </c>
    </row>
    <row r="99" spans="1:7" x14ac:dyDescent="0.35">
      <c r="A99" t="s">
        <v>295</v>
      </c>
      <c r="B99" t="s">
        <v>308</v>
      </c>
      <c r="C99" s="1">
        <v>68608</v>
      </c>
      <c r="D99" s="1"/>
      <c r="E99" s="1">
        <v>49516</v>
      </c>
      <c r="F99" s="1"/>
      <c r="G99" s="1">
        <v>19092</v>
      </c>
    </row>
    <row r="100" spans="1:7" x14ac:dyDescent="0.35">
      <c r="A100" t="s">
        <v>295</v>
      </c>
      <c r="B100" t="s">
        <v>309</v>
      </c>
      <c r="C100" s="1">
        <v>15420</v>
      </c>
      <c r="D100" s="1"/>
      <c r="E100" s="1">
        <v>14744</v>
      </c>
      <c r="F100" s="1"/>
      <c r="G100" s="1">
        <v>676</v>
      </c>
    </row>
    <row r="101" spans="1:7" x14ac:dyDescent="0.35">
      <c r="A101" t="s">
        <v>295</v>
      </c>
      <c r="B101" t="s">
        <v>310</v>
      </c>
      <c r="C101" s="1">
        <v>6517</v>
      </c>
      <c r="D101" s="1"/>
      <c r="E101" s="1">
        <v>2845</v>
      </c>
      <c r="F101" s="1"/>
      <c r="G101" s="1">
        <v>3672</v>
      </c>
    </row>
    <row r="102" spans="1:7" x14ac:dyDescent="0.35">
      <c r="A102" t="s">
        <v>295</v>
      </c>
      <c r="B102" t="s">
        <v>311</v>
      </c>
      <c r="C102" s="1">
        <v>4046</v>
      </c>
      <c r="D102" s="1"/>
      <c r="E102" s="1">
        <v>4072</v>
      </c>
      <c r="F102" s="1"/>
      <c r="G102" s="1">
        <v>-26</v>
      </c>
    </row>
    <row r="103" spans="1:7" x14ac:dyDescent="0.35">
      <c r="A103" t="s">
        <v>295</v>
      </c>
      <c r="B103" t="s">
        <v>382</v>
      </c>
      <c r="C103" s="1">
        <v>0</v>
      </c>
      <c r="D103" s="1"/>
      <c r="E103" s="1">
        <v>0</v>
      </c>
      <c r="F103" s="1"/>
      <c r="G103" s="1">
        <v>0</v>
      </c>
    </row>
    <row r="104" spans="1:7" x14ac:dyDescent="0.35">
      <c r="A104" t="s">
        <v>295</v>
      </c>
      <c r="B104" t="s">
        <v>313</v>
      </c>
      <c r="C104" s="1">
        <v>788</v>
      </c>
      <c r="D104" s="1"/>
      <c r="E104" s="1">
        <v>9013</v>
      </c>
      <c r="F104" s="1"/>
      <c r="G104" s="1">
        <v>-8225</v>
      </c>
    </row>
    <row r="105" spans="1:7" x14ac:dyDescent="0.35">
      <c r="A105" t="s">
        <v>295</v>
      </c>
      <c r="B105" t="s">
        <v>314</v>
      </c>
      <c r="C105" s="1">
        <v>235315</v>
      </c>
      <c r="D105" s="1"/>
      <c r="E105" s="1">
        <v>1329636</v>
      </c>
      <c r="F105" s="1"/>
      <c r="G105" s="1">
        <v>-1094321</v>
      </c>
    </row>
    <row r="106" spans="1:7" x14ac:dyDescent="0.35">
      <c r="A106" t="s">
        <v>295</v>
      </c>
      <c r="B106" t="s">
        <v>315</v>
      </c>
      <c r="C106" s="1">
        <v>11125</v>
      </c>
      <c r="D106" s="1"/>
      <c r="E106" s="1">
        <v>2870</v>
      </c>
      <c r="F106" s="1"/>
      <c r="G106" s="1">
        <v>8255</v>
      </c>
    </row>
    <row r="107" spans="1:7" x14ac:dyDescent="0.35">
      <c r="A107" t="s">
        <v>329</v>
      </c>
      <c r="B107" t="s">
        <v>330</v>
      </c>
      <c r="C107" s="1">
        <v>0</v>
      </c>
      <c r="D107" s="1"/>
      <c r="E107" s="1">
        <v>8685</v>
      </c>
      <c r="F107" s="1"/>
      <c r="G107" s="1">
        <v>-8685</v>
      </c>
    </row>
    <row r="108" spans="1:7" x14ac:dyDescent="0.35">
      <c r="A108" t="s">
        <v>329</v>
      </c>
      <c r="B108" t="s">
        <v>331</v>
      </c>
      <c r="C108" s="1">
        <v>0</v>
      </c>
      <c r="D108" s="1"/>
      <c r="E108" s="1">
        <v>177</v>
      </c>
      <c r="F108" s="1"/>
      <c r="G108" s="1">
        <v>-177</v>
      </c>
    </row>
    <row r="109" spans="1:7" x14ac:dyDescent="0.35">
      <c r="A109" t="s">
        <v>329</v>
      </c>
      <c r="B109" t="s">
        <v>332</v>
      </c>
      <c r="C109" s="1">
        <v>127020</v>
      </c>
      <c r="D109" s="1"/>
      <c r="E109" s="1">
        <v>367085</v>
      </c>
      <c r="F109" s="1"/>
      <c r="G109" s="1">
        <v>-240065</v>
      </c>
    </row>
    <row r="110" spans="1:7" x14ac:dyDescent="0.35">
      <c r="A110" t="s">
        <v>329</v>
      </c>
      <c r="B110" t="s">
        <v>333</v>
      </c>
      <c r="C110" s="1">
        <v>2335</v>
      </c>
      <c r="D110" s="1"/>
      <c r="E110" s="1">
        <v>5496</v>
      </c>
      <c r="F110" s="1"/>
      <c r="G110" s="1">
        <v>-3161</v>
      </c>
    </row>
    <row r="111" spans="1:7" x14ac:dyDescent="0.35">
      <c r="A111" t="s">
        <v>329</v>
      </c>
      <c r="B111" t="s">
        <v>334</v>
      </c>
      <c r="C111" s="1">
        <v>0</v>
      </c>
      <c r="D111" s="1"/>
      <c r="E111" s="1">
        <v>0</v>
      </c>
      <c r="F111" s="1"/>
      <c r="G111" s="1">
        <v>0</v>
      </c>
    </row>
    <row r="112" spans="1:7" x14ac:dyDescent="0.35">
      <c r="A112" t="s">
        <v>329</v>
      </c>
      <c r="B112" t="s">
        <v>335</v>
      </c>
      <c r="C112" s="1">
        <v>0</v>
      </c>
      <c r="D112" s="1"/>
      <c r="E112" s="1">
        <v>0</v>
      </c>
      <c r="F112" s="1"/>
      <c r="G112" s="1">
        <v>0</v>
      </c>
    </row>
    <row r="113" spans="1:7" x14ac:dyDescent="0.35">
      <c r="A113" t="s">
        <v>329</v>
      </c>
      <c r="B113" t="s">
        <v>336</v>
      </c>
      <c r="C113" s="1">
        <v>3770</v>
      </c>
      <c r="D113" s="1"/>
      <c r="E113" s="1">
        <v>4799</v>
      </c>
      <c r="F113" s="1"/>
      <c r="G113" s="1">
        <v>-1029</v>
      </c>
    </row>
    <row r="114" spans="1:7" x14ac:dyDescent="0.35">
      <c r="A114" t="s">
        <v>329</v>
      </c>
      <c r="B114" t="s">
        <v>337</v>
      </c>
      <c r="C114" s="1">
        <v>21762</v>
      </c>
      <c r="D114" s="1"/>
      <c r="E114" s="1">
        <v>18489</v>
      </c>
      <c r="F114" s="1"/>
      <c r="G114" s="1">
        <v>3273</v>
      </c>
    </row>
    <row r="115" spans="1:7" x14ac:dyDescent="0.35">
      <c r="A115" t="s">
        <v>329</v>
      </c>
      <c r="B115" t="s">
        <v>338</v>
      </c>
      <c r="C115" s="1">
        <v>0</v>
      </c>
      <c r="D115" s="1"/>
      <c r="E115" s="1">
        <v>1161</v>
      </c>
      <c r="F115" s="1"/>
      <c r="G115" s="1">
        <v>-1161</v>
      </c>
    </row>
    <row r="116" spans="1:7" x14ac:dyDescent="0.35">
      <c r="A116" t="s">
        <v>329</v>
      </c>
      <c r="B116" t="s">
        <v>339</v>
      </c>
      <c r="C116" s="1">
        <v>0</v>
      </c>
      <c r="D116" s="1"/>
      <c r="E116" s="1">
        <v>2738</v>
      </c>
      <c r="F116" s="1"/>
      <c r="G116" s="1">
        <v>-2738</v>
      </c>
    </row>
    <row r="117" spans="1:7" x14ac:dyDescent="0.35">
      <c r="A117" t="s">
        <v>329</v>
      </c>
      <c r="B117" t="s">
        <v>340</v>
      </c>
      <c r="C117" s="1">
        <v>0</v>
      </c>
      <c r="D117" s="1"/>
      <c r="E117" s="1">
        <v>1156</v>
      </c>
      <c r="F117" s="1"/>
      <c r="G117" s="1">
        <v>-1156</v>
      </c>
    </row>
    <row r="118" spans="1:7" x14ac:dyDescent="0.35">
      <c r="A118" t="s">
        <v>329</v>
      </c>
      <c r="B118" t="s">
        <v>341</v>
      </c>
      <c r="C118" s="1">
        <v>18513</v>
      </c>
      <c r="D118" s="1"/>
      <c r="E118" s="1">
        <v>83252</v>
      </c>
      <c r="F118" s="1"/>
      <c r="G118" s="1">
        <v>-64739</v>
      </c>
    </row>
    <row r="119" spans="1:7" x14ac:dyDescent="0.35">
      <c r="A119" t="s">
        <v>329</v>
      </c>
      <c r="B119" t="s">
        <v>342</v>
      </c>
      <c r="C119" s="1">
        <v>0</v>
      </c>
      <c r="D119" s="1"/>
      <c r="E119" s="1">
        <v>16922</v>
      </c>
      <c r="F119" s="1"/>
      <c r="G119" s="1">
        <v>-16922</v>
      </c>
    </row>
    <row r="120" spans="1:7" x14ac:dyDescent="0.35">
      <c r="A120" t="s">
        <v>329</v>
      </c>
      <c r="B120" t="s">
        <v>343</v>
      </c>
      <c r="C120" s="1">
        <v>0</v>
      </c>
      <c r="D120" s="1"/>
      <c r="E120" s="1">
        <v>477</v>
      </c>
      <c r="F120" s="1"/>
      <c r="G120" s="1">
        <v>-477</v>
      </c>
    </row>
    <row r="121" spans="1:7" x14ac:dyDescent="0.35">
      <c r="A121" t="s">
        <v>329</v>
      </c>
      <c r="B121" t="s">
        <v>345</v>
      </c>
      <c r="C121" s="1">
        <v>836</v>
      </c>
      <c r="D121" s="1"/>
      <c r="E121" s="1">
        <v>836</v>
      </c>
      <c r="F121" s="1"/>
      <c r="G121" s="1">
        <v>0</v>
      </c>
    </row>
    <row r="122" spans="1:7" x14ac:dyDescent="0.35">
      <c r="A122" t="s">
        <v>329</v>
      </c>
      <c r="B122" t="s">
        <v>346</v>
      </c>
      <c r="C122" s="1">
        <v>72368</v>
      </c>
      <c r="D122" s="1"/>
      <c r="E122" s="1">
        <v>101452</v>
      </c>
      <c r="F122" s="1"/>
      <c r="G122" s="1">
        <v>-29084</v>
      </c>
    </row>
    <row r="123" spans="1:7" x14ac:dyDescent="0.35">
      <c r="A123" t="s">
        <v>329</v>
      </c>
      <c r="B123" t="s">
        <v>347</v>
      </c>
      <c r="C123" s="1">
        <v>21765</v>
      </c>
      <c r="D123" s="1"/>
      <c r="E123" s="1">
        <v>119845</v>
      </c>
      <c r="F123" s="1"/>
      <c r="G123" s="1">
        <v>-98080</v>
      </c>
    </row>
    <row r="124" spans="1:7" x14ac:dyDescent="0.35">
      <c r="A124" t="s">
        <v>329</v>
      </c>
      <c r="B124" t="s">
        <v>348</v>
      </c>
      <c r="C124" s="1">
        <v>252782</v>
      </c>
      <c r="D124" s="1"/>
      <c r="E124" s="1">
        <v>449666</v>
      </c>
      <c r="F124" s="1"/>
      <c r="G124" s="1">
        <v>-196884</v>
      </c>
    </row>
    <row r="125" spans="1:7" x14ac:dyDescent="0.35">
      <c r="A125" t="s">
        <v>329</v>
      </c>
      <c r="B125" t="s">
        <v>349</v>
      </c>
      <c r="C125" s="1">
        <v>8518</v>
      </c>
      <c r="D125" s="1"/>
      <c r="E125" s="1">
        <v>126536</v>
      </c>
      <c r="F125" s="1"/>
      <c r="G125" s="1">
        <v>-118018</v>
      </c>
    </row>
    <row r="126" spans="1:7" x14ac:dyDescent="0.35">
      <c r="A126" t="s">
        <v>329</v>
      </c>
      <c r="B126" t="s">
        <v>350</v>
      </c>
      <c r="C126" s="1">
        <v>600</v>
      </c>
      <c r="D126" s="1"/>
      <c r="E126" s="1">
        <v>7930</v>
      </c>
      <c r="F126" s="1"/>
      <c r="G126" s="1">
        <v>-7330</v>
      </c>
    </row>
    <row r="127" spans="1:7" x14ac:dyDescent="0.35">
      <c r="A127" t="s">
        <v>329</v>
      </c>
      <c r="B127" t="s">
        <v>239</v>
      </c>
      <c r="C127" s="1">
        <v>0</v>
      </c>
      <c r="D127" s="1"/>
      <c r="E127" s="1">
        <v>0</v>
      </c>
      <c r="F127" s="1"/>
      <c r="G127" s="1">
        <v>0</v>
      </c>
    </row>
    <row r="128" spans="1:7" x14ac:dyDescent="0.35">
      <c r="A128" t="s">
        <v>364</v>
      </c>
      <c r="B128" t="s">
        <v>213</v>
      </c>
      <c r="C128" s="1">
        <v>20</v>
      </c>
      <c r="D128" s="1"/>
      <c r="E128" s="1">
        <v>0</v>
      </c>
      <c r="F128" s="1"/>
      <c r="G128" s="1">
        <v>20</v>
      </c>
    </row>
    <row r="129" spans="1:7" x14ac:dyDescent="0.35">
      <c r="A129" t="s">
        <v>364</v>
      </c>
      <c r="B129" t="s">
        <v>214</v>
      </c>
      <c r="C129" s="1">
        <v>1735</v>
      </c>
      <c r="D129" s="1"/>
      <c r="E129" s="1">
        <v>81408</v>
      </c>
      <c r="F129" s="1"/>
      <c r="G129" s="1">
        <v>-79673</v>
      </c>
    </row>
    <row r="130" spans="1:7" x14ac:dyDescent="0.35">
      <c r="A130" t="s">
        <v>364</v>
      </c>
      <c r="B130" t="s">
        <v>215</v>
      </c>
      <c r="C130" s="1">
        <v>4758</v>
      </c>
      <c r="D130" s="1"/>
      <c r="E130" s="1">
        <v>62958</v>
      </c>
      <c r="F130" s="1"/>
      <c r="G130" s="1">
        <v>-58200</v>
      </c>
    </row>
    <row r="131" spans="1:7" x14ac:dyDescent="0.35">
      <c r="A131" t="s">
        <v>364</v>
      </c>
      <c r="B131" t="s">
        <v>216</v>
      </c>
      <c r="C131" s="1">
        <v>13681</v>
      </c>
      <c r="D131" s="1"/>
      <c r="E131" s="1">
        <v>14210</v>
      </c>
      <c r="F131" s="1"/>
      <c r="G131" s="1">
        <v>-529</v>
      </c>
    </row>
    <row r="132" spans="1:7" x14ac:dyDescent="0.35">
      <c r="A132" t="s">
        <v>364</v>
      </c>
      <c r="B132" t="s">
        <v>383</v>
      </c>
      <c r="C132" s="1">
        <v>0</v>
      </c>
      <c r="D132" s="1"/>
      <c r="E132" s="1">
        <v>0</v>
      </c>
      <c r="F132" s="1"/>
      <c r="G132" s="1">
        <v>0</v>
      </c>
    </row>
    <row r="133" spans="1:7" x14ac:dyDescent="0.35">
      <c r="A133" t="s">
        <v>364</v>
      </c>
      <c r="B133" t="s">
        <v>317</v>
      </c>
      <c r="C133" s="1">
        <v>2719</v>
      </c>
      <c r="D133" s="1"/>
      <c r="E133" s="1">
        <v>54792</v>
      </c>
      <c r="F133" s="1"/>
      <c r="G133" s="1">
        <v>-52073</v>
      </c>
    </row>
    <row r="134" spans="1:7" x14ac:dyDescent="0.35">
      <c r="A134" t="s">
        <v>364</v>
      </c>
      <c r="B134" t="s">
        <v>318</v>
      </c>
      <c r="C134" s="1">
        <v>250</v>
      </c>
      <c r="D134" s="1"/>
      <c r="E134" s="1">
        <v>400</v>
      </c>
      <c r="F134" s="1"/>
      <c r="G134" s="1">
        <v>-150</v>
      </c>
    </row>
    <row r="135" spans="1:7" x14ac:dyDescent="0.35">
      <c r="A135" t="s">
        <v>364</v>
      </c>
      <c r="B135" t="s">
        <v>319</v>
      </c>
      <c r="C135" s="1">
        <v>8812</v>
      </c>
      <c r="D135" s="1"/>
      <c r="E135" s="1">
        <v>13818</v>
      </c>
      <c r="F135" s="1"/>
      <c r="G135" s="1">
        <v>-5006</v>
      </c>
    </row>
    <row r="136" spans="1:7" x14ac:dyDescent="0.35">
      <c r="A136" t="s">
        <v>364</v>
      </c>
      <c r="B136" t="s">
        <v>101</v>
      </c>
      <c r="C136" s="1">
        <v>375</v>
      </c>
      <c r="D136" s="1"/>
      <c r="E136" s="1">
        <v>29706</v>
      </c>
      <c r="F136" s="1"/>
      <c r="G136" s="1">
        <v>-29331</v>
      </c>
    </row>
    <row r="137" spans="1:7" x14ac:dyDescent="0.35">
      <c r="A137" t="s">
        <v>364</v>
      </c>
      <c r="B137" t="s">
        <v>320</v>
      </c>
      <c r="C137" s="1">
        <v>5858</v>
      </c>
      <c r="D137" s="1"/>
      <c r="E137" s="1">
        <v>11610</v>
      </c>
      <c r="F137" s="1"/>
      <c r="G137" s="1">
        <v>-5752</v>
      </c>
    </row>
    <row r="138" spans="1:7" x14ac:dyDescent="0.35">
      <c r="A138" t="s">
        <v>364</v>
      </c>
      <c r="B138" t="s">
        <v>321</v>
      </c>
      <c r="C138" s="1">
        <v>1533</v>
      </c>
      <c r="D138" s="1"/>
      <c r="E138" s="1">
        <v>9917</v>
      </c>
      <c r="F138" s="1"/>
      <c r="G138" s="1">
        <v>-8384</v>
      </c>
    </row>
    <row r="139" spans="1:7" x14ac:dyDescent="0.35">
      <c r="A139" t="s">
        <v>364</v>
      </c>
      <c r="B139" t="s">
        <v>322</v>
      </c>
      <c r="C139" s="1">
        <v>12363</v>
      </c>
      <c r="D139" s="1"/>
      <c r="E139" s="1">
        <v>24307</v>
      </c>
      <c r="F139" s="1"/>
      <c r="G139" s="1">
        <v>-11944</v>
      </c>
    </row>
    <row r="140" spans="1:7" x14ac:dyDescent="0.35">
      <c r="A140" t="s">
        <v>364</v>
      </c>
      <c r="B140" t="s">
        <v>389</v>
      </c>
      <c r="C140" s="1">
        <v>0</v>
      </c>
      <c r="D140" s="1"/>
      <c r="E140" s="1">
        <v>0</v>
      </c>
      <c r="F140" s="1"/>
      <c r="G140" s="1">
        <v>0</v>
      </c>
    </row>
    <row r="141" spans="1:7" x14ac:dyDescent="0.35">
      <c r="A141" t="s">
        <v>364</v>
      </c>
      <c r="B141" t="s">
        <v>323</v>
      </c>
      <c r="C141" s="1">
        <v>2319</v>
      </c>
      <c r="D141" s="1"/>
      <c r="E141" s="1">
        <v>5128</v>
      </c>
      <c r="F141" s="1"/>
      <c r="G141" s="1">
        <v>-2809</v>
      </c>
    </row>
    <row r="142" spans="1:7" x14ac:dyDescent="0.35">
      <c r="A142" t="s">
        <v>364</v>
      </c>
      <c r="B142" t="s">
        <v>324</v>
      </c>
      <c r="C142" s="1">
        <v>0</v>
      </c>
      <c r="D142" s="1"/>
      <c r="E142" s="1">
        <v>9881</v>
      </c>
      <c r="F142" s="1"/>
      <c r="G142" s="1">
        <v>-9881</v>
      </c>
    </row>
    <row r="143" spans="1:7" x14ac:dyDescent="0.35">
      <c r="A143" t="s">
        <v>364</v>
      </c>
      <c r="B143" t="s">
        <v>384</v>
      </c>
      <c r="C143" s="1">
        <v>0</v>
      </c>
      <c r="D143" s="1"/>
      <c r="E143" s="1">
        <v>0</v>
      </c>
      <c r="F143" s="1"/>
      <c r="G143" s="1">
        <v>0</v>
      </c>
    </row>
    <row r="144" spans="1:7" x14ac:dyDescent="0.35">
      <c r="A144" t="s">
        <v>364</v>
      </c>
      <c r="B144" t="s">
        <v>385</v>
      </c>
      <c r="C144" s="1">
        <v>0</v>
      </c>
      <c r="D144" s="1"/>
      <c r="E144" s="1">
        <v>0</v>
      </c>
      <c r="F144" s="1"/>
      <c r="G144" s="1">
        <v>0</v>
      </c>
    </row>
    <row r="145" spans="1:7" x14ac:dyDescent="0.35">
      <c r="A145" t="s">
        <v>364</v>
      </c>
      <c r="B145" t="s">
        <v>327</v>
      </c>
      <c r="C145" s="1">
        <v>620</v>
      </c>
      <c r="D145" s="1"/>
      <c r="E145" s="1">
        <v>972</v>
      </c>
      <c r="F145" s="1"/>
      <c r="G145" s="1">
        <v>-352</v>
      </c>
    </row>
    <row r="146" spans="1:7" x14ac:dyDescent="0.35">
      <c r="A146" t="s">
        <v>364</v>
      </c>
      <c r="B146" t="s">
        <v>328</v>
      </c>
      <c r="C146" s="1">
        <v>20103</v>
      </c>
      <c r="D146" s="1"/>
      <c r="E146" s="1">
        <v>20086</v>
      </c>
      <c r="F146" s="1"/>
      <c r="G146" s="1">
        <v>17</v>
      </c>
    </row>
    <row r="147" spans="1:7" x14ac:dyDescent="0.35">
      <c r="B147" s="3" t="s">
        <v>135</v>
      </c>
      <c r="C147" s="4">
        <f>SUM(C5:C146)</f>
        <v>4082190</v>
      </c>
      <c r="D147" s="4"/>
      <c r="E147" s="4">
        <f>SUM(E5:E146)</f>
        <v>24367832</v>
      </c>
      <c r="F147" s="4"/>
      <c r="G147" s="4">
        <f>SUM(G5:G146)</f>
        <v>-20285642</v>
      </c>
    </row>
    <row r="150" spans="1:7" x14ac:dyDescent="0.35">
      <c r="B150" s="3" t="s">
        <v>110</v>
      </c>
      <c r="C150" s="4">
        <f>C3+C147</f>
        <v>47610152</v>
      </c>
      <c r="D150" s="4"/>
      <c r="E150" s="4">
        <f>E3+E147</f>
        <v>54137709</v>
      </c>
      <c r="F150" s="4"/>
      <c r="G150" s="4">
        <f>G3+G147</f>
        <v>-6527557</v>
      </c>
    </row>
    <row r="152" spans="1:7" x14ac:dyDescent="0.35">
      <c r="B152" t="s">
        <v>111</v>
      </c>
      <c r="G152" s="1">
        <v>1236963</v>
      </c>
    </row>
    <row r="153" spans="1:7" x14ac:dyDescent="0.35">
      <c r="B153" t="s">
        <v>112</v>
      </c>
      <c r="G153" s="1">
        <v>-4494</v>
      </c>
    </row>
    <row r="155" spans="1:7" x14ac:dyDescent="0.35">
      <c r="B155" s="3" t="s">
        <v>113</v>
      </c>
      <c r="G155" s="4">
        <f>G150+G152+G153</f>
        <v>-5295088</v>
      </c>
    </row>
    <row r="157" spans="1:7" x14ac:dyDescent="0.35">
      <c r="B157" t="s">
        <v>114</v>
      </c>
      <c r="G157" s="1">
        <v>146086</v>
      </c>
    </row>
    <row r="158" spans="1:7" x14ac:dyDescent="0.35">
      <c r="B158" t="s">
        <v>390</v>
      </c>
      <c r="G158" s="1">
        <v>-1048837</v>
      </c>
    </row>
    <row r="159" spans="1:7" x14ac:dyDescent="0.35">
      <c r="B159" t="s">
        <v>391</v>
      </c>
      <c r="G159" s="1">
        <v>2000000</v>
      </c>
    </row>
    <row r="161" spans="2:7" x14ac:dyDescent="0.35">
      <c r="B161" s="3" t="s">
        <v>115</v>
      </c>
      <c r="G161" s="4">
        <f>G155+G157+G158+G159</f>
        <v>-4197839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CDDF-B827-4254-9CDB-5658ECDA7049}">
  <dimension ref="A1:G158"/>
  <sheetViews>
    <sheetView zoomScale="80" zoomScaleNormal="80" workbookViewId="0">
      <selection activeCell="C37" sqref="C37"/>
    </sheetView>
  </sheetViews>
  <sheetFormatPr defaultRowHeight="14.5" x14ac:dyDescent="0.35"/>
  <cols>
    <col min="2" max="2" width="118.36328125" customWidth="1"/>
    <col min="3" max="3" width="18.6328125" style="1" customWidth="1"/>
    <col min="4" max="4" width="8.90625" style="1"/>
    <col min="5" max="5" width="17.6328125" style="1" customWidth="1"/>
    <col min="6" max="6" width="8.90625" style="1"/>
    <col min="7" max="7" width="16.90625" style="1" customWidth="1"/>
  </cols>
  <sheetData>
    <row r="1" spans="1:7" x14ac:dyDescent="0.35">
      <c r="A1" s="3"/>
      <c r="B1" s="3" t="s">
        <v>409</v>
      </c>
      <c r="C1" s="4"/>
    </row>
    <row r="2" spans="1:7" x14ac:dyDescent="0.35">
      <c r="C2" s="1" t="s">
        <v>0</v>
      </c>
      <c r="E2" s="1" t="s">
        <v>1</v>
      </c>
      <c r="G2" s="1" t="s">
        <v>109</v>
      </c>
    </row>
    <row r="3" spans="1:7" x14ac:dyDescent="0.35">
      <c r="B3" s="3" t="s">
        <v>116</v>
      </c>
      <c r="C3" s="4">
        <v>43357799.060923703</v>
      </c>
      <c r="E3" s="4">
        <v>25345751.106515702</v>
      </c>
      <c r="G3" s="4">
        <f>C3-E3</f>
        <v>18012047.954408001</v>
      </c>
    </row>
    <row r="4" spans="1:7" x14ac:dyDescent="0.35">
      <c r="B4" s="3"/>
    </row>
    <row r="5" spans="1:7" x14ac:dyDescent="0.35">
      <c r="A5" t="s">
        <v>209</v>
      </c>
      <c r="B5" t="s">
        <v>210</v>
      </c>
      <c r="C5" s="1">
        <v>4978</v>
      </c>
      <c r="E5" s="1">
        <v>1251</v>
      </c>
      <c r="G5" s="1">
        <f>C5-E5</f>
        <v>3727</v>
      </c>
    </row>
    <row r="6" spans="1:7" x14ac:dyDescent="0.35">
      <c r="A6" t="s">
        <v>209</v>
      </c>
      <c r="B6" t="s">
        <v>211</v>
      </c>
      <c r="C6" s="1">
        <v>0</v>
      </c>
      <c r="E6" s="1">
        <v>43800</v>
      </c>
      <c r="G6" s="1">
        <f t="shared" ref="G6:G69" si="0">C6-E6</f>
        <v>-43800</v>
      </c>
    </row>
    <row r="7" spans="1:7" x14ac:dyDescent="0.35">
      <c r="A7" t="s">
        <v>218</v>
      </c>
      <c r="B7" t="s">
        <v>219</v>
      </c>
      <c r="C7" s="1">
        <v>3666</v>
      </c>
      <c r="E7" s="1">
        <v>27445</v>
      </c>
      <c r="G7" s="1">
        <f t="shared" si="0"/>
        <v>-23779</v>
      </c>
    </row>
    <row r="8" spans="1:7" x14ac:dyDescent="0.35">
      <c r="A8" t="s">
        <v>218</v>
      </c>
      <c r="B8" t="s">
        <v>220</v>
      </c>
      <c r="C8" s="1">
        <v>0</v>
      </c>
      <c r="E8" s="1">
        <v>0</v>
      </c>
      <c r="G8" s="1">
        <f t="shared" si="0"/>
        <v>0</v>
      </c>
    </row>
    <row r="9" spans="1:7" x14ac:dyDescent="0.35">
      <c r="A9" t="s">
        <v>218</v>
      </c>
      <c r="B9" t="s">
        <v>221</v>
      </c>
      <c r="C9" s="1">
        <v>0</v>
      </c>
      <c r="E9" s="1">
        <v>0</v>
      </c>
      <c r="G9" s="1">
        <f t="shared" si="0"/>
        <v>0</v>
      </c>
    </row>
    <row r="10" spans="1:7" x14ac:dyDescent="0.35">
      <c r="A10" t="s">
        <v>218</v>
      </c>
      <c r="B10" t="s">
        <v>410</v>
      </c>
      <c r="C10" s="1">
        <v>0</v>
      </c>
      <c r="E10" s="1">
        <v>0</v>
      </c>
      <c r="G10" s="1">
        <f t="shared" si="0"/>
        <v>0</v>
      </c>
    </row>
    <row r="11" spans="1:7" x14ac:dyDescent="0.35">
      <c r="A11" t="s">
        <v>218</v>
      </c>
      <c r="B11" t="s">
        <v>353</v>
      </c>
      <c r="C11" s="1">
        <v>0</v>
      </c>
      <c r="E11" s="1">
        <v>0</v>
      </c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E12" s="1">
        <v>480</v>
      </c>
      <c r="G12" s="1">
        <f t="shared" si="0"/>
        <v>-480</v>
      </c>
    </row>
    <row r="13" spans="1:7" x14ac:dyDescent="0.35">
      <c r="A13" t="s">
        <v>218</v>
      </c>
      <c r="B13" t="s">
        <v>224</v>
      </c>
      <c r="C13" s="1">
        <v>152</v>
      </c>
      <c r="E13" s="1">
        <v>6330</v>
      </c>
      <c r="G13" s="1">
        <f t="shared" si="0"/>
        <v>-6178</v>
      </c>
    </row>
    <row r="14" spans="1:7" x14ac:dyDescent="0.35">
      <c r="A14" t="s">
        <v>218</v>
      </c>
      <c r="B14" t="s">
        <v>225</v>
      </c>
      <c r="C14" s="1">
        <v>43023</v>
      </c>
      <c r="E14" s="1">
        <v>183060</v>
      </c>
      <c r="G14" s="1">
        <f t="shared" si="0"/>
        <v>-140037</v>
      </c>
    </row>
    <row r="15" spans="1:7" x14ac:dyDescent="0.35">
      <c r="A15" t="s">
        <v>218</v>
      </c>
      <c r="B15" t="s">
        <v>226</v>
      </c>
      <c r="C15" s="1">
        <v>8897</v>
      </c>
      <c r="E15" s="1">
        <v>8966</v>
      </c>
      <c r="G15" s="1">
        <f t="shared" si="0"/>
        <v>-69</v>
      </c>
    </row>
    <row r="16" spans="1:7" x14ac:dyDescent="0.35">
      <c r="A16" t="s">
        <v>218</v>
      </c>
      <c r="B16" t="s">
        <v>354</v>
      </c>
      <c r="C16" s="1">
        <v>74524</v>
      </c>
      <c r="E16" s="1">
        <v>1437447</v>
      </c>
      <c r="G16" s="1">
        <f t="shared" si="0"/>
        <v>-1362923</v>
      </c>
    </row>
    <row r="17" spans="1:7" x14ac:dyDescent="0.35">
      <c r="A17" t="s">
        <v>218</v>
      </c>
      <c r="B17" t="s">
        <v>228</v>
      </c>
      <c r="C17" s="1">
        <v>0</v>
      </c>
      <c r="E17" s="1">
        <v>0</v>
      </c>
      <c r="G17" s="1">
        <f t="shared" si="0"/>
        <v>0</v>
      </c>
    </row>
    <row r="18" spans="1:7" x14ac:dyDescent="0.35">
      <c r="A18" t="s">
        <v>218</v>
      </c>
      <c r="B18" t="s">
        <v>229</v>
      </c>
      <c r="C18" s="1">
        <v>0</v>
      </c>
      <c r="E18" s="1">
        <v>0</v>
      </c>
      <c r="G18" s="1">
        <f t="shared" si="0"/>
        <v>0</v>
      </c>
    </row>
    <row r="19" spans="1:7" x14ac:dyDescent="0.35">
      <c r="A19" t="s">
        <v>218</v>
      </c>
      <c r="B19" t="s">
        <v>230</v>
      </c>
      <c r="C19" s="1">
        <v>0</v>
      </c>
      <c r="E19" s="1">
        <v>0</v>
      </c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23929</v>
      </c>
      <c r="E20" s="1">
        <v>25568</v>
      </c>
      <c r="G20" s="1">
        <f t="shared" si="0"/>
        <v>-1639</v>
      </c>
    </row>
    <row r="21" spans="1:7" x14ac:dyDescent="0.35">
      <c r="A21" t="s">
        <v>218</v>
      </c>
      <c r="B21" t="s">
        <v>232</v>
      </c>
      <c r="C21" s="1">
        <v>0</v>
      </c>
      <c r="E21" s="1">
        <v>0</v>
      </c>
      <c r="G21" s="1">
        <f t="shared" si="0"/>
        <v>0</v>
      </c>
    </row>
    <row r="22" spans="1:7" x14ac:dyDescent="0.35">
      <c r="A22" t="s">
        <v>218</v>
      </c>
      <c r="B22" t="s">
        <v>233</v>
      </c>
      <c r="C22" s="1">
        <v>86748</v>
      </c>
      <c r="E22" s="1">
        <v>55953</v>
      </c>
      <c r="G22" s="1">
        <f t="shared" si="0"/>
        <v>30795</v>
      </c>
    </row>
    <row r="23" spans="1:7" x14ac:dyDescent="0.35">
      <c r="A23" t="s">
        <v>218</v>
      </c>
      <c r="B23" t="s">
        <v>234</v>
      </c>
      <c r="C23" s="1">
        <v>0</v>
      </c>
      <c r="E23" s="1">
        <v>187</v>
      </c>
      <c r="G23" s="1">
        <f t="shared" si="0"/>
        <v>-187</v>
      </c>
    </row>
    <row r="24" spans="1:7" x14ac:dyDescent="0.35">
      <c r="A24" t="s">
        <v>218</v>
      </c>
      <c r="B24" t="s">
        <v>235</v>
      </c>
      <c r="C24" s="1">
        <v>0</v>
      </c>
      <c r="E24" s="1">
        <v>0</v>
      </c>
      <c r="G24" s="1">
        <f t="shared" si="0"/>
        <v>0</v>
      </c>
    </row>
    <row r="25" spans="1:7" x14ac:dyDescent="0.35">
      <c r="A25" t="s">
        <v>218</v>
      </c>
      <c r="B25" t="s">
        <v>236</v>
      </c>
      <c r="C25" s="1">
        <v>63216</v>
      </c>
      <c r="E25" s="1">
        <v>118996</v>
      </c>
      <c r="G25" s="1">
        <f t="shared" si="0"/>
        <v>-55780</v>
      </c>
    </row>
    <row r="26" spans="1:7" x14ac:dyDescent="0.35">
      <c r="A26" t="s">
        <v>218</v>
      </c>
      <c r="B26" t="s">
        <v>237</v>
      </c>
      <c r="C26" s="1">
        <v>4211</v>
      </c>
      <c r="E26" s="1">
        <v>15036</v>
      </c>
      <c r="G26" s="1">
        <f t="shared" si="0"/>
        <v>-10825</v>
      </c>
    </row>
    <row r="27" spans="1:7" x14ac:dyDescent="0.35">
      <c r="A27" t="s">
        <v>218</v>
      </c>
      <c r="B27" t="s">
        <v>238</v>
      </c>
      <c r="C27" s="1">
        <v>74455</v>
      </c>
      <c r="E27" s="1">
        <v>139107</v>
      </c>
      <c r="G27" s="1">
        <f t="shared" si="0"/>
        <v>-64652</v>
      </c>
    </row>
    <row r="28" spans="1:7" x14ac:dyDescent="0.35">
      <c r="A28" t="s">
        <v>218</v>
      </c>
      <c r="B28" t="s">
        <v>240</v>
      </c>
      <c r="C28" s="1">
        <v>715</v>
      </c>
      <c r="E28" s="1">
        <v>10248</v>
      </c>
      <c r="G28" s="1">
        <f t="shared" si="0"/>
        <v>-9533</v>
      </c>
    </row>
    <row r="29" spans="1:7" x14ac:dyDescent="0.35">
      <c r="A29" t="s">
        <v>218</v>
      </c>
      <c r="B29" t="s">
        <v>344</v>
      </c>
      <c r="C29" s="1">
        <v>483964</v>
      </c>
      <c r="E29" s="1">
        <v>490186</v>
      </c>
      <c r="G29" s="1">
        <f t="shared" si="0"/>
        <v>-6222</v>
      </c>
    </row>
    <row r="30" spans="1:7" x14ac:dyDescent="0.35">
      <c r="A30" t="s">
        <v>241</v>
      </c>
      <c r="B30" t="s">
        <v>242</v>
      </c>
      <c r="C30" s="1">
        <v>1801</v>
      </c>
      <c r="E30" s="1">
        <v>337681</v>
      </c>
      <c r="G30" s="1">
        <f t="shared" si="0"/>
        <v>-335880</v>
      </c>
    </row>
    <row r="31" spans="1:7" x14ac:dyDescent="0.35">
      <c r="A31" t="s">
        <v>241</v>
      </c>
      <c r="B31" t="s">
        <v>243</v>
      </c>
      <c r="C31" s="1">
        <v>115666</v>
      </c>
      <c r="E31" s="1">
        <v>144741</v>
      </c>
      <c r="G31" s="1">
        <f t="shared" si="0"/>
        <v>-29075</v>
      </c>
    </row>
    <row r="32" spans="1:7" x14ac:dyDescent="0.35">
      <c r="A32" t="s">
        <v>241</v>
      </c>
      <c r="B32" t="s">
        <v>244</v>
      </c>
      <c r="C32" s="1">
        <v>43435</v>
      </c>
      <c r="E32" s="1">
        <v>119856</v>
      </c>
      <c r="G32" s="1">
        <f t="shared" si="0"/>
        <v>-76421</v>
      </c>
    </row>
    <row r="33" spans="1:7" x14ac:dyDescent="0.35">
      <c r="A33" t="s">
        <v>241</v>
      </c>
      <c r="B33" t="s">
        <v>372</v>
      </c>
      <c r="C33" s="1">
        <v>843</v>
      </c>
      <c r="E33" s="1">
        <v>666</v>
      </c>
      <c r="G33" s="1">
        <f t="shared" si="0"/>
        <v>177</v>
      </c>
    </row>
    <row r="34" spans="1:7" x14ac:dyDescent="0.35">
      <c r="A34" t="s">
        <v>241</v>
      </c>
      <c r="B34" t="s">
        <v>246</v>
      </c>
      <c r="C34" s="1">
        <v>1505</v>
      </c>
      <c r="E34" s="1">
        <v>6116</v>
      </c>
      <c r="G34" s="1">
        <f t="shared" si="0"/>
        <v>-4611</v>
      </c>
    </row>
    <row r="35" spans="1:7" x14ac:dyDescent="0.35">
      <c r="A35" t="s">
        <v>241</v>
      </c>
      <c r="B35" t="s">
        <v>247</v>
      </c>
      <c r="C35" s="1">
        <v>4689</v>
      </c>
      <c r="E35" s="1">
        <v>2575</v>
      </c>
      <c r="G35" s="1">
        <f t="shared" si="0"/>
        <v>2114</v>
      </c>
    </row>
    <row r="36" spans="1:7" x14ac:dyDescent="0.35">
      <c r="A36" t="s">
        <v>241</v>
      </c>
      <c r="B36" t="s">
        <v>248</v>
      </c>
      <c r="C36" s="1">
        <v>0</v>
      </c>
      <c r="E36" s="1">
        <v>0</v>
      </c>
      <c r="G36" s="1">
        <f t="shared" si="0"/>
        <v>0</v>
      </c>
    </row>
    <row r="37" spans="1:7" x14ac:dyDescent="0.35">
      <c r="A37" t="s">
        <v>241</v>
      </c>
      <c r="B37" t="s">
        <v>249</v>
      </c>
      <c r="C37" s="1">
        <v>1334301.2122500001</v>
      </c>
      <c r="E37" s="1">
        <v>3893203</v>
      </c>
      <c r="G37" s="1">
        <f t="shared" si="0"/>
        <v>-2558901.7877500001</v>
      </c>
    </row>
    <row r="38" spans="1:7" x14ac:dyDescent="0.35">
      <c r="A38" t="s">
        <v>241</v>
      </c>
      <c r="B38" t="s">
        <v>356</v>
      </c>
      <c r="C38" s="1">
        <v>178</v>
      </c>
      <c r="E38" s="1">
        <v>2025</v>
      </c>
      <c r="G38" s="1">
        <f t="shared" si="0"/>
        <v>-1847</v>
      </c>
    </row>
    <row r="39" spans="1:7" x14ac:dyDescent="0.35">
      <c r="A39" t="s">
        <v>241</v>
      </c>
      <c r="B39" t="s">
        <v>251</v>
      </c>
      <c r="C39" s="1">
        <v>4821</v>
      </c>
      <c r="E39" s="1">
        <v>4252</v>
      </c>
      <c r="G39" s="1">
        <f t="shared" si="0"/>
        <v>569</v>
      </c>
    </row>
    <row r="40" spans="1:7" x14ac:dyDescent="0.35">
      <c r="A40" t="s">
        <v>241</v>
      </c>
      <c r="B40" t="s">
        <v>252</v>
      </c>
      <c r="C40" s="1">
        <v>4</v>
      </c>
      <c r="E40" s="1">
        <v>2355</v>
      </c>
      <c r="G40" s="1">
        <f t="shared" si="0"/>
        <v>-2351</v>
      </c>
    </row>
    <row r="41" spans="1:7" x14ac:dyDescent="0.35">
      <c r="A41" t="s">
        <v>253</v>
      </c>
      <c r="B41" t="s">
        <v>254</v>
      </c>
      <c r="C41" s="1">
        <v>293236</v>
      </c>
      <c r="E41" s="1">
        <v>3204205</v>
      </c>
      <c r="G41" s="1">
        <f t="shared" si="0"/>
        <v>-2910969</v>
      </c>
    </row>
    <row r="42" spans="1:7" x14ac:dyDescent="0.35">
      <c r="A42" t="s">
        <v>253</v>
      </c>
      <c r="B42" t="s">
        <v>169</v>
      </c>
      <c r="C42" s="1">
        <v>0</v>
      </c>
      <c r="E42" s="1">
        <v>0</v>
      </c>
      <c r="G42" s="1">
        <f t="shared" si="0"/>
        <v>0</v>
      </c>
    </row>
    <row r="43" spans="1:7" x14ac:dyDescent="0.35">
      <c r="A43" t="s">
        <v>253</v>
      </c>
      <c r="B43" t="s">
        <v>255</v>
      </c>
      <c r="C43" s="1">
        <v>0</v>
      </c>
      <c r="E43" s="1">
        <v>340</v>
      </c>
      <c r="G43" s="1">
        <f t="shared" si="0"/>
        <v>-340</v>
      </c>
    </row>
    <row r="44" spans="1:7" x14ac:dyDescent="0.35">
      <c r="A44" t="s">
        <v>253</v>
      </c>
      <c r="B44" t="s">
        <v>411</v>
      </c>
      <c r="C44" s="1">
        <v>0</v>
      </c>
      <c r="E44" s="1">
        <v>0</v>
      </c>
      <c r="G44" s="1">
        <f t="shared" si="0"/>
        <v>0</v>
      </c>
    </row>
    <row r="45" spans="1:7" x14ac:dyDescent="0.35">
      <c r="A45" t="s">
        <v>253</v>
      </c>
      <c r="B45" t="s">
        <v>257</v>
      </c>
      <c r="C45" s="1">
        <v>249210</v>
      </c>
      <c r="E45" s="1">
        <v>4880035</v>
      </c>
      <c r="G45" s="1">
        <f t="shared" si="0"/>
        <v>-4630825</v>
      </c>
    </row>
    <row r="46" spans="1:7" x14ac:dyDescent="0.35">
      <c r="A46" t="s">
        <v>253</v>
      </c>
      <c r="B46" t="s">
        <v>258</v>
      </c>
      <c r="C46" s="1">
        <v>16249</v>
      </c>
      <c r="E46" s="1">
        <v>1070390</v>
      </c>
      <c r="G46" s="1">
        <f t="shared" si="0"/>
        <v>-1054141</v>
      </c>
    </row>
    <row r="47" spans="1:7" x14ac:dyDescent="0.35">
      <c r="A47" t="s">
        <v>253</v>
      </c>
      <c r="B47" t="s">
        <v>259</v>
      </c>
      <c r="C47" s="1">
        <v>21714</v>
      </c>
      <c r="E47" s="1">
        <v>1840712</v>
      </c>
      <c r="G47" s="1">
        <f t="shared" si="0"/>
        <v>-1818998</v>
      </c>
    </row>
    <row r="48" spans="1:7" x14ac:dyDescent="0.35">
      <c r="A48" t="s">
        <v>253</v>
      </c>
      <c r="B48" t="s">
        <v>260</v>
      </c>
      <c r="C48" s="1">
        <v>18</v>
      </c>
      <c r="E48" s="1">
        <v>38</v>
      </c>
      <c r="G48" s="1">
        <f t="shared" si="0"/>
        <v>-20</v>
      </c>
    </row>
    <row r="49" spans="1:7" x14ac:dyDescent="0.35">
      <c r="A49" t="s">
        <v>253</v>
      </c>
      <c r="B49" t="s">
        <v>261</v>
      </c>
      <c r="C49" s="1">
        <v>208</v>
      </c>
      <c r="E49" s="1">
        <v>434418</v>
      </c>
      <c r="G49" s="1">
        <f t="shared" si="0"/>
        <v>-434210</v>
      </c>
    </row>
    <row r="50" spans="1:7" x14ac:dyDescent="0.35">
      <c r="A50" t="s">
        <v>253</v>
      </c>
      <c r="B50" t="s">
        <v>262</v>
      </c>
      <c r="C50" s="1">
        <v>0</v>
      </c>
      <c r="E50" s="1">
        <v>0</v>
      </c>
      <c r="G50" s="1">
        <f t="shared" si="0"/>
        <v>0</v>
      </c>
    </row>
    <row r="51" spans="1:7" x14ac:dyDescent="0.35">
      <c r="A51" t="s">
        <v>253</v>
      </c>
      <c r="B51" t="s">
        <v>357</v>
      </c>
      <c r="C51" s="1">
        <v>0</v>
      </c>
      <c r="E51" s="1">
        <v>0</v>
      </c>
      <c r="G51" s="1">
        <f t="shared" si="0"/>
        <v>0</v>
      </c>
    </row>
    <row r="52" spans="1:7" x14ac:dyDescent="0.35">
      <c r="A52" t="s">
        <v>253</v>
      </c>
      <c r="B52" t="s">
        <v>358</v>
      </c>
      <c r="C52" s="1">
        <v>0</v>
      </c>
      <c r="E52" s="1">
        <v>0</v>
      </c>
      <c r="G52" s="1">
        <f t="shared" si="0"/>
        <v>0</v>
      </c>
    </row>
    <row r="53" spans="1:7" x14ac:dyDescent="0.35">
      <c r="A53" t="s">
        <v>253</v>
      </c>
      <c r="B53" t="s">
        <v>359</v>
      </c>
      <c r="C53" s="1">
        <v>1517</v>
      </c>
      <c r="E53" s="1">
        <v>56404</v>
      </c>
      <c r="G53" s="1">
        <f t="shared" si="0"/>
        <v>-54887</v>
      </c>
    </row>
    <row r="54" spans="1:7" x14ac:dyDescent="0.35">
      <c r="A54" t="s">
        <v>263</v>
      </c>
      <c r="B54" t="s">
        <v>264</v>
      </c>
      <c r="C54" s="1">
        <v>0</v>
      </c>
      <c r="E54" s="1">
        <v>0</v>
      </c>
      <c r="G54" s="1">
        <f t="shared" si="0"/>
        <v>0</v>
      </c>
    </row>
    <row r="55" spans="1:7" x14ac:dyDescent="0.35">
      <c r="A55" t="s">
        <v>263</v>
      </c>
      <c r="B55" t="s">
        <v>265</v>
      </c>
      <c r="C55" s="1">
        <v>0</v>
      </c>
      <c r="E55" s="1">
        <v>0</v>
      </c>
      <c r="G55" s="1">
        <f t="shared" si="0"/>
        <v>0</v>
      </c>
    </row>
    <row r="56" spans="1:7" x14ac:dyDescent="0.35">
      <c r="A56" t="s">
        <v>263</v>
      </c>
      <c r="B56" t="s">
        <v>266</v>
      </c>
      <c r="C56" s="1">
        <v>147</v>
      </c>
      <c r="E56" s="1">
        <v>788</v>
      </c>
      <c r="G56" s="1">
        <f t="shared" si="0"/>
        <v>-641</v>
      </c>
    </row>
    <row r="57" spans="1:7" x14ac:dyDescent="0.35">
      <c r="A57" t="s">
        <v>263</v>
      </c>
      <c r="B57" t="s">
        <v>267</v>
      </c>
      <c r="C57" s="1">
        <v>203</v>
      </c>
      <c r="E57" s="1">
        <v>1250</v>
      </c>
      <c r="G57" s="1">
        <f t="shared" si="0"/>
        <v>-1047</v>
      </c>
    </row>
    <row r="58" spans="1:7" x14ac:dyDescent="0.35">
      <c r="A58" t="s">
        <v>263</v>
      </c>
      <c r="B58" t="s">
        <v>268</v>
      </c>
      <c r="C58" s="1">
        <v>237</v>
      </c>
      <c r="E58" s="1">
        <v>1295</v>
      </c>
      <c r="G58" s="1">
        <f t="shared" si="0"/>
        <v>-1058</v>
      </c>
    </row>
    <row r="59" spans="1:7" x14ac:dyDescent="0.35">
      <c r="A59" t="s">
        <v>263</v>
      </c>
      <c r="B59" t="s">
        <v>269</v>
      </c>
      <c r="C59" s="1">
        <v>189727</v>
      </c>
      <c r="E59" s="1">
        <v>443534</v>
      </c>
      <c r="G59" s="1">
        <f t="shared" si="0"/>
        <v>-253807</v>
      </c>
    </row>
    <row r="60" spans="1:7" x14ac:dyDescent="0.35">
      <c r="A60" t="s">
        <v>263</v>
      </c>
      <c r="B60" t="s">
        <v>270</v>
      </c>
      <c r="C60" s="1">
        <v>1875</v>
      </c>
      <c r="E60" s="1">
        <v>8257</v>
      </c>
      <c r="G60" s="1">
        <f t="shared" si="0"/>
        <v>-6382</v>
      </c>
    </row>
    <row r="61" spans="1:7" x14ac:dyDescent="0.35">
      <c r="A61" t="s">
        <v>263</v>
      </c>
      <c r="B61" t="s">
        <v>271</v>
      </c>
      <c r="C61" s="1">
        <v>330</v>
      </c>
      <c r="E61" s="1">
        <v>623</v>
      </c>
      <c r="G61" s="1">
        <f t="shared" si="0"/>
        <v>-293</v>
      </c>
    </row>
    <row r="62" spans="1:7" x14ac:dyDescent="0.35">
      <c r="A62" t="s">
        <v>263</v>
      </c>
      <c r="B62" t="s">
        <v>273</v>
      </c>
      <c r="C62" s="1">
        <v>953</v>
      </c>
      <c r="E62" s="1">
        <v>8291</v>
      </c>
      <c r="G62" s="1">
        <f t="shared" si="0"/>
        <v>-7338</v>
      </c>
    </row>
    <row r="63" spans="1:7" x14ac:dyDescent="0.35">
      <c r="A63" t="s">
        <v>263</v>
      </c>
      <c r="B63" t="s">
        <v>274</v>
      </c>
      <c r="C63" s="1">
        <v>0</v>
      </c>
      <c r="E63" s="1">
        <v>0</v>
      </c>
      <c r="G63" s="1">
        <f t="shared" si="0"/>
        <v>0</v>
      </c>
    </row>
    <row r="64" spans="1:7" x14ac:dyDescent="0.35">
      <c r="A64" t="s">
        <v>263</v>
      </c>
      <c r="B64" t="s">
        <v>275</v>
      </c>
      <c r="C64" s="1">
        <v>682</v>
      </c>
      <c r="E64" s="1">
        <v>2985</v>
      </c>
      <c r="G64" s="1">
        <f t="shared" si="0"/>
        <v>-2303</v>
      </c>
    </row>
    <row r="65" spans="1:7" x14ac:dyDescent="0.35">
      <c r="A65" t="s">
        <v>263</v>
      </c>
      <c r="B65" t="s">
        <v>276</v>
      </c>
      <c r="C65" s="1">
        <v>1641</v>
      </c>
      <c r="E65" s="1">
        <v>7095</v>
      </c>
      <c r="G65" s="1">
        <f t="shared" si="0"/>
        <v>-5454</v>
      </c>
    </row>
    <row r="66" spans="1:7" x14ac:dyDescent="0.35">
      <c r="A66" t="s">
        <v>263</v>
      </c>
      <c r="B66" t="s">
        <v>277</v>
      </c>
      <c r="C66" s="1">
        <v>9484</v>
      </c>
      <c r="E66" s="1">
        <v>34406</v>
      </c>
      <c r="G66" s="1">
        <f t="shared" si="0"/>
        <v>-24922</v>
      </c>
    </row>
    <row r="67" spans="1:7" x14ac:dyDescent="0.35">
      <c r="A67" t="s">
        <v>263</v>
      </c>
      <c r="B67" t="s">
        <v>278</v>
      </c>
      <c r="C67" s="1">
        <v>0</v>
      </c>
      <c r="E67" s="1">
        <v>0</v>
      </c>
      <c r="G67" s="1">
        <f t="shared" si="0"/>
        <v>0</v>
      </c>
    </row>
    <row r="68" spans="1:7" x14ac:dyDescent="0.35">
      <c r="A68" t="s">
        <v>263</v>
      </c>
      <c r="B68" t="s">
        <v>279</v>
      </c>
      <c r="C68" s="1">
        <v>11397</v>
      </c>
      <c r="E68" s="1">
        <v>162531</v>
      </c>
      <c r="G68" s="1">
        <f t="shared" si="0"/>
        <v>-151134</v>
      </c>
    </row>
    <row r="69" spans="1:7" x14ac:dyDescent="0.35">
      <c r="A69" t="s">
        <v>263</v>
      </c>
      <c r="B69" t="s">
        <v>280</v>
      </c>
      <c r="C69" s="1">
        <v>0</v>
      </c>
      <c r="E69" s="1">
        <v>1501</v>
      </c>
      <c r="G69" s="1">
        <f t="shared" si="0"/>
        <v>-1501</v>
      </c>
    </row>
    <row r="70" spans="1:7" x14ac:dyDescent="0.35">
      <c r="A70" t="s">
        <v>263</v>
      </c>
      <c r="B70" t="s">
        <v>387</v>
      </c>
      <c r="C70" s="1">
        <v>0</v>
      </c>
      <c r="E70" s="1">
        <v>0</v>
      </c>
      <c r="G70" s="1">
        <f t="shared" ref="G70:G133" si="1">C70-E70</f>
        <v>0</v>
      </c>
    </row>
    <row r="71" spans="1:7" x14ac:dyDescent="0.35">
      <c r="A71" t="s">
        <v>263</v>
      </c>
      <c r="B71" t="s">
        <v>281</v>
      </c>
      <c r="C71" s="1">
        <v>0</v>
      </c>
      <c r="E71" s="1">
        <v>1709</v>
      </c>
      <c r="G71" s="1">
        <f t="shared" si="1"/>
        <v>-1709</v>
      </c>
    </row>
    <row r="72" spans="1:7" x14ac:dyDescent="0.35">
      <c r="A72" t="s">
        <v>263</v>
      </c>
      <c r="B72" t="s">
        <v>282</v>
      </c>
      <c r="C72" s="1">
        <v>1363</v>
      </c>
      <c r="E72" s="1">
        <v>36119</v>
      </c>
      <c r="G72" s="1">
        <f t="shared" si="1"/>
        <v>-34756</v>
      </c>
    </row>
    <row r="73" spans="1:7" x14ac:dyDescent="0.35">
      <c r="A73" t="s">
        <v>263</v>
      </c>
      <c r="B73" t="s">
        <v>283</v>
      </c>
      <c r="C73" s="1">
        <v>764</v>
      </c>
      <c r="E73" s="1">
        <v>9372</v>
      </c>
      <c r="G73" s="1">
        <f t="shared" si="1"/>
        <v>-8608</v>
      </c>
    </row>
    <row r="74" spans="1:7" x14ac:dyDescent="0.35">
      <c r="A74" t="s">
        <v>263</v>
      </c>
      <c r="B74" t="s">
        <v>284</v>
      </c>
      <c r="C74" s="1">
        <v>1387</v>
      </c>
      <c r="E74" s="1">
        <v>2623</v>
      </c>
      <c r="G74" s="1">
        <f t="shared" si="1"/>
        <v>-1236</v>
      </c>
    </row>
    <row r="75" spans="1:7" x14ac:dyDescent="0.35">
      <c r="A75" t="s">
        <v>263</v>
      </c>
      <c r="B75" t="s">
        <v>412</v>
      </c>
      <c r="C75" s="1">
        <v>0</v>
      </c>
      <c r="E75" s="1">
        <v>0</v>
      </c>
      <c r="G75" s="1">
        <f t="shared" si="1"/>
        <v>0</v>
      </c>
    </row>
    <row r="76" spans="1:7" x14ac:dyDescent="0.35">
      <c r="A76" t="s">
        <v>263</v>
      </c>
      <c r="B76" t="s">
        <v>360</v>
      </c>
      <c r="C76" s="1">
        <v>116</v>
      </c>
      <c r="E76" s="1">
        <v>91</v>
      </c>
      <c r="G76" s="1">
        <f t="shared" si="1"/>
        <v>25</v>
      </c>
    </row>
    <row r="77" spans="1:7" x14ac:dyDescent="0.35">
      <c r="A77" t="s">
        <v>263</v>
      </c>
      <c r="B77" t="s">
        <v>361</v>
      </c>
      <c r="C77" s="1">
        <v>3288</v>
      </c>
      <c r="E77" s="1">
        <v>11961</v>
      </c>
      <c r="G77" s="1">
        <f t="shared" si="1"/>
        <v>-8673</v>
      </c>
    </row>
    <row r="78" spans="1:7" x14ac:dyDescent="0.35">
      <c r="A78" t="s">
        <v>285</v>
      </c>
      <c r="B78" t="s">
        <v>286</v>
      </c>
      <c r="C78" s="1">
        <v>0</v>
      </c>
      <c r="E78" s="1">
        <v>0</v>
      </c>
      <c r="G78" s="1">
        <f t="shared" si="1"/>
        <v>0</v>
      </c>
    </row>
    <row r="79" spans="1:7" x14ac:dyDescent="0.35">
      <c r="A79" t="s">
        <v>285</v>
      </c>
      <c r="B79" t="s">
        <v>288</v>
      </c>
      <c r="C79" s="1">
        <v>101701</v>
      </c>
      <c r="E79" s="1">
        <v>817245</v>
      </c>
      <c r="G79" s="1">
        <f t="shared" si="1"/>
        <v>-715544</v>
      </c>
    </row>
    <row r="80" spans="1:7" x14ac:dyDescent="0.35">
      <c r="A80" t="s">
        <v>289</v>
      </c>
      <c r="B80" t="s">
        <v>290</v>
      </c>
      <c r="C80" s="1">
        <v>34327</v>
      </c>
      <c r="E80" s="1">
        <v>51133</v>
      </c>
      <c r="G80" s="1">
        <f t="shared" si="1"/>
        <v>-16806</v>
      </c>
    </row>
    <row r="81" spans="1:7" x14ac:dyDescent="0.35">
      <c r="A81" t="s">
        <v>289</v>
      </c>
      <c r="B81" t="s">
        <v>291</v>
      </c>
      <c r="C81" s="1">
        <v>3</v>
      </c>
      <c r="E81" s="1">
        <v>2877</v>
      </c>
      <c r="G81" s="1">
        <f t="shared" si="1"/>
        <v>-2874</v>
      </c>
    </row>
    <row r="82" spans="1:7" x14ac:dyDescent="0.35">
      <c r="A82" t="s">
        <v>289</v>
      </c>
      <c r="B82" t="s">
        <v>292</v>
      </c>
      <c r="C82" s="1">
        <v>0</v>
      </c>
      <c r="E82" s="1">
        <v>0</v>
      </c>
      <c r="G82" s="1">
        <f t="shared" si="1"/>
        <v>0</v>
      </c>
    </row>
    <row r="83" spans="1:7" x14ac:dyDescent="0.35">
      <c r="A83" t="s">
        <v>289</v>
      </c>
      <c r="B83" t="s">
        <v>293</v>
      </c>
      <c r="C83" s="1">
        <v>0</v>
      </c>
      <c r="E83" s="1">
        <v>0</v>
      </c>
      <c r="G83" s="1">
        <f t="shared" si="1"/>
        <v>0</v>
      </c>
    </row>
    <row r="84" spans="1:7" x14ac:dyDescent="0.35">
      <c r="A84" t="s">
        <v>289</v>
      </c>
      <c r="B84" t="s">
        <v>294</v>
      </c>
      <c r="C84" s="1">
        <v>462</v>
      </c>
      <c r="E84" s="1">
        <v>33612</v>
      </c>
      <c r="G84" s="1">
        <f t="shared" si="1"/>
        <v>-33150</v>
      </c>
    </row>
    <row r="85" spans="1:7" x14ac:dyDescent="0.35">
      <c r="A85" t="s">
        <v>295</v>
      </c>
      <c r="B85" t="s">
        <v>296</v>
      </c>
      <c r="C85" s="1">
        <v>65806</v>
      </c>
      <c r="E85" s="1">
        <v>371915</v>
      </c>
      <c r="G85" s="1">
        <f t="shared" si="1"/>
        <v>-306109</v>
      </c>
    </row>
    <row r="86" spans="1:7" x14ac:dyDescent="0.35">
      <c r="A86" t="s">
        <v>295</v>
      </c>
      <c r="B86" t="s">
        <v>297</v>
      </c>
      <c r="C86" s="1">
        <v>90178</v>
      </c>
      <c r="E86" s="1">
        <v>77229</v>
      </c>
      <c r="G86" s="1">
        <f t="shared" si="1"/>
        <v>12949</v>
      </c>
    </row>
    <row r="87" spans="1:7" x14ac:dyDescent="0.35">
      <c r="A87" t="s">
        <v>295</v>
      </c>
      <c r="B87" t="s">
        <v>298</v>
      </c>
      <c r="C87" s="1">
        <v>60008</v>
      </c>
      <c r="E87" s="1">
        <v>834243.07924389269</v>
      </c>
      <c r="G87" s="1">
        <f t="shared" si="1"/>
        <v>-774235.07924389269</v>
      </c>
    </row>
    <row r="88" spans="1:7" x14ac:dyDescent="0.35">
      <c r="A88" t="s">
        <v>295</v>
      </c>
      <c r="B88" t="s">
        <v>299</v>
      </c>
      <c r="C88" s="1">
        <v>6123</v>
      </c>
      <c r="E88" s="1">
        <v>69143</v>
      </c>
      <c r="G88" s="1">
        <f t="shared" si="1"/>
        <v>-63020</v>
      </c>
    </row>
    <row r="89" spans="1:7" x14ac:dyDescent="0.35">
      <c r="A89" t="s">
        <v>295</v>
      </c>
      <c r="B89" t="s">
        <v>300</v>
      </c>
      <c r="C89" s="1">
        <v>108191</v>
      </c>
      <c r="E89" s="1">
        <v>497991</v>
      </c>
      <c r="G89" s="1">
        <f t="shared" si="1"/>
        <v>-389800</v>
      </c>
    </row>
    <row r="90" spans="1:7" x14ac:dyDescent="0.35">
      <c r="A90" t="s">
        <v>295</v>
      </c>
      <c r="B90" t="s">
        <v>301</v>
      </c>
      <c r="C90" s="1">
        <v>29081</v>
      </c>
      <c r="E90" s="1">
        <v>112975</v>
      </c>
      <c r="G90" s="1">
        <f t="shared" si="1"/>
        <v>-83894</v>
      </c>
    </row>
    <row r="91" spans="1:7" x14ac:dyDescent="0.35">
      <c r="A91" t="s">
        <v>295</v>
      </c>
      <c r="B91" t="s">
        <v>302</v>
      </c>
      <c r="C91" s="1">
        <v>6677</v>
      </c>
      <c r="E91" s="1">
        <v>5009</v>
      </c>
      <c r="G91" s="1">
        <f t="shared" si="1"/>
        <v>1668</v>
      </c>
    </row>
    <row r="92" spans="1:7" x14ac:dyDescent="0.35">
      <c r="A92" t="s">
        <v>295</v>
      </c>
      <c r="B92" t="s">
        <v>413</v>
      </c>
      <c r="C92" s="1">
        <v>915</v>
      </c>
      <c r="E92" s="1">
        <v>12759</v>
      </c>
      <c r="G92" s="1">
        <f t="shared" si="1"/>
        <v>-11844</v>
      </c>
    </row>
    <row r="93" spans="1:7" x14ac:dyDescent="0.35">
      <c r="A93" t="s">
        <v>295</v>
      </c>
      <c r="B93" t="s">
        <v>305</v>
      </c>
      <c r="C93" s="1">
        <v>110</v>
      </c>
      <c r="E93" s="1">
        <v>737</v>
      </c>
      <c r="G93" s="1">
        <f t="shared" si="1"/>
        <v>-627</v>
      </c>
    </row>
    <row r="94" spans="1:7" x14ac:dyDescent="0.35">
      <c r="A94" t="s">
        <v>295</v>
      </c>
      <c r="B94" t="s">
        <v>306</v>
      </c>
      <c r="C94" s="1">
        <v>20199</v>
      </c>
      <c r="E94" s="1">
        <v>12847</v>
      </c>
      <c r="G94" s="1">
        <f t="shared" si="1"/>
        <v>7352</v>
      </c>
    </row>
    <row r="95" spans="1:7" x14ac:dyDescent="0.35">
      <c r="A95" t="s">
        <v>295</v>
      </c>
      <c r="B95" t="s">
        <v>307</v>
      </c>
      <c r="C95" s="1">
        <v>0</v>
      </c>
      <c r="E95" s="1">
        <v>0</v>
      </c>
      <c r="G95" s="1">
        <f t="shared" si="1"/>
        <v>0</v>
      </c>
    </row>
    <row r="96" spans="1:7" x14ac:dyDescent="0.35">
      <c r="A96" t="s">
        <v>295</v>
      </c>
      <c r="B96" t="s">
        <v>308</v>
      </c>
      <c r="C96" s="1">
        <v>69640</v>
      </c>
      <c r="E96" s="1">
        <v>57356</v>
      </c>
      <c r="G96" s="1">
        <f t="shared" si="1"/>
        <v>12284</v>
      </c>
    </row>
    <row r="97" spans="1:7" x14ac:dyDescent="0.35">
      <c r="A97" t="s">
        <v>295</v>
      </c>
      <c r="B97" t="s">
        <v>309</v>
      </c>
      <c r="C97" s="1">
        <v>15477</v>
      </c>
      <c r="E97" s="1">
        <v>15702</v>
      </c>
      <c r="G97" s="1">
        <f t="shared" si="1"/>
        <v>-225</v>
      </c>
    </row>
    <row r="98" spans="1:7" x14ac:dyDescent="0.35">
      <c r="A98" t="s">
        <v>295</v>
      </c>
      <c r="B98" t="s">
        <v>310</v>
      </c>
      <c r="C98" s="1">
        <v>6480</v>
      </c>
      <c r="E98" s="1">
        <v>3218</v>
      </c>
      <c r="G98" s="1">
        <f t="shared" si="1"/>
        <v>3262</v>
      </c>
    </row>
    <row r="99" spans="1:7" x14ac:dyDescent="0.35">
      <c r="A99" t="s">
        <v>295</v>
      </c>
      <c r="B99" t="s">
        <v>311</v>
      </c>
      <c r="C99" s="1">
        <v>3944</v>
      </c>
      <c r="E99" s="1">
        <v>4322</v>
      </c>
      <c r="G99" s="1">
        <f t="shared" si="1"/>
        <v>-378</v>
      </c>
    </row>
    <row r="100" spans="1:7" x14ac:dyDescent="0.35">
      <c r="A100" t="s">
        <v>295</v>
      </c>
      <c r="B100" t="s">
        <v>312</v>
      </c>
      <c r="C100" s="1">
        <v>0</v>
      </c>
      <c r="E100" s="1">
        <v>0</v>
      </c>
      <c r="G100" s="1">
        <f t="shared" si="1"/>
        <v>0</v>
      </c>
    </row>
    <row r="101" spans="1:7" x14ac:dyDescent="0.35">
      <c r="A101" t="s">
        <v>295</v>
      </c>
      <c r="B101" t="s">
        <v>313</v>
      </c>
      <c r="C101" s="1">
        <v>794</v>
      </c>
      <c r="E101" s="1">
        <v>8794</v>
      </c>
      <c r="G101" s="1">
        <f t="shared" si="1"/>
        <v>-8000</v>
      </c>
    </row>
    <row r="102" spans="1:7" x14ac:dyDescent="0.35">
      <c r="A102" t="s">
        <v>295</v>
      </c>
      <c r="B102" t="s">
        <v>314</v>
      </c>
      <c r="C102" s="1">
        <v>162307</v>
      </c>
      <c r="E102" s="1">
        <v>1396268</v>
      </c>
      <c r="G102" s="1">
        <f t="shared" si="1"/>
        <v>-1233961</v>
      </c>
    </row>
    <row r="103" spans="1:7" x14ac:dyDescent="0.35">
      <c r="A103" t="s">
        <v>295</v>
      </c>
      <c r="B103" t="s">
        <v>315</v>
      </c>
      <c r="C103" s="1">
        <v>11225</v>
      </c>
      <c r="E103" s="1">
        <v>4283</v>
      </c>
      <c r="G103" s="1">
        <f t="shared" si="1"/>
        <v>6942</v>
      </c>
    </row>
    <row r="104" spans="1:7" x14ac:dyDescent="0.35">
      <c r="A104" t="s">
        <v>329</v>
      </c>
      <c r="B104" t="s">
        <v>330</v>
      </c>
      <c r="C104" s="1">
        <v>0</v>
      </c>
      <c r="E104" s="1">
        <v>266</v>
      </c>
      <c r="G104" s="1">
        <f t="shared" si="1"/>
        <v>-266</v>
      </c>
    </row>
    <row r="105" spans="1:7" x14ac:dyDescent="0.35">
      <c r="A105" t="s">
        <v>329</v>
      </c>
      <c r="B105" t="s">
        <v>331</v>
      </c>
      <c r="C105" s="1">
        <v>0</v>
      </c>
      <c r="E105" s="1">
        <v>259</v>
      </c>
      <c r="G105" s="1">
        <f t="shared" si="1"/>
        <v>-259</v>
      </c>
    </row>
    <row r="106" spans="1:7" x14ac:dyDescent="0.35">
      <c r="A106" t="s">
        <v>329</v>
      </c>
      <c r="B106" t="s">
        <v>332</v>
      </c>
      <c r="C106" s="1">
        <v>158839</v>
      </c>
      <c r="E106" s="1">
        <v>417720</v>
      </c>
      <c r="G106" s="1">
        <f t="shared" si="1"/>
        <v>-258881</v>
      </c>
    </row>
    <row r="107" spans="1:7" x14ac:dyDescent="0.35">
      <c r="A107" t="s">
        <v>329</v>
      </c>
      <c r="B107" t="s">
        <v>333</v>
      </c>
      <c r="C107" s="1">
        <v>1693</v>
      </c>
      <c r="E107" s="1">
        <v>3659</v>
      </c>
      <c r="G107" s="1">
        <f t="shared" si="1"/>
        <v>-1966</v>
      </c>
    </row>
    <row r="108" spans="1:7" x14ac:dyDescent="0.35">
      <c r="A108" t="s">
        <v>329</v>
      </c>
      <c r="B108" t="s">
        <v>363</v>
      </c>
      <c r="C108" s="1">
        <v>0</v>
      </c>
      <c r="E108" s="1">
        <v>0</v>
      </c>
      <c r="G108" s="1">
        <f t="shared" si="1"/>
        <v>0</v>
      </c>
    </row>
    <row r="109" spans="1:7" x14ac:dyDescent="0.35">
      <c r="A109" t="s">
        <v>329</v>
      </c>
      <c r="B109" t="s">
        <v>336</v>
      </c>
      <c r="C109" s="1">
        <v>4018</v>
      </c>
      <c r="E109" s="1">
        <v>4603</v>
      </c>
      <c r="G109" s="1">
        <f t="shared" si="1"/>
        <v>-585</v>
      </c>
    </row>
    <row r="110" spans="1:7" x14ac:dyDescent="0.35">
      <c r="A110" t="s">
        <v>329</v>
      </c>
      <c r="B110" t="s">
        <v>337</v>
      </c>
      <c r="C110" s="1">
        <v>21762</v>
      </c>
      <c r="E110" s="1">
        <v>18872</v>
      </c>
      <c r="G110" s="1">
        <f t="shared" si="1"/>
        <v>2890</v>
      </c>
    </row>
    <row r="111" spans="1:7" x14ac:dyDescent="0.35">
      <c r="A111" t="s">
        <v>329</v>
      </c>
      <c r="B111" t="s">
        <v>338</v>
      </c>
      <c r="C111" s="1">
        <v>0</v>
      </c>
      <c r="E111" s="1">
        <v>1151</v>
      </c>
      <c r="G111" s="1">
        <f t="shared" si="1"/>
        <v>-1151</v>
      </c>
    </row>
    <row r="112" spans="1:7" x14ac:dyDescent="0.35">
      <c r="A112" t="s">
        <v>329</v>
      </c>
      <c r="B112" t="s">
        <v>339</v>
      </c>
      <c r="C112" s="1">
        <v>0</v>
      </c>
      <c r="E112" s="1">
        <v>2637</v>
      </c>
      <c r="G112" s="1">
        <f t="shared" si="1"/>
        <v>-2637</v>
      </c>
    </row>
    <row r="113" spans="1:7" x14ac:dyDescent="0.35">
      <c r="A113" t="s">
        <v>329</v>
      </c>
      <c r="B113" t="s">
        <v>340</v>
      </c>
      <c r="C113" s="1">
        <v>0</v>
      </c>
      <c r="E113" s="1">
        <v>1027</v>
      </c>
      <c r="G113" s="1">
        <f t="shared" si="1"/>
        <v>-1027</v>
      </c>
    </row>
    <row r="114" spans="1:7" x14ac:dyDescent="0.35">
      <c r="A114" t="s">
        <v>329</v>
      </c>
      <c r="B114" t="s">
        <v>341</v>
      </c>
      <c r="C114" s="1">
        <v>24306</v>
      </c>
      <c r="E114" s="1">
        <v>85071</v>
      </c>
      <c r="G114" s="1">
        <f t="shared" si="1"/>
        <v>-60765</v>
      </c>
    </row>
    <row r="115" spans="1:7" x14ac:dyDescent="0.35">
      <c r="A115" t="s">
        <v>329</v>
      </c>
      <c r="B115" t="s">
        <v>342</v>
      </c>
      <c r="C115" s="1">
        <v>0</v>
      </c>
      <c r="E115" s="1">
        <v>0</v>
      </c>
      <c r="G115" s="1">
        <f t="shared" si="1"/>
        <v>0</v>
      </c>
    </row>
    <row r="116" spans="1:7" x14ac:dyDescent="0.35">
      <c r="A116" t="s">
        <v>329</v>
      </c>
      <c r="B116" t="s">
        <v>343</v>
      </c>
      <c r="C116" s="1">
        <v>10</v>
      </c>
      <c r="E116" s="1">
        <v>481</v>
      </c>
      <c r="G116" s="1">
        <f t="shared" si="1"/>
        <v>-471</v>
      </c>
    </row>
    <row r="117" spans="1:7" x14ac:dyDescent="0.35">
      <c r="A117" t="s">
        <v>329</v>
      </c>
      <c r="B117" t="s">
        <v>345</v>
      </c>
      <c r="C117" s="1">
        <v>836</v>
      </c>
      <c r="E117" s="1">
        <v>836</v>
      </c>
      <c r="G117" s="1">
        <f t="shared" si="1"/>
        <v>0</v>
      </c>
    </row>
    <row r="118" spans="1:7" x14ac:dyDescent="0.35">
      <c r="A118" t="s">
        <v>329</v>
      </c>
      <c r="B118" t="s">
        <v>346</v>
      </c>
      <c r="C118" s="1">
        <v>68497</v>
      </c>
      <c r="E118" s="1">
        <v>96807</v>
      </c>
      <c r="G118" s="1">
        <f t="shared" si="1"/>
        <v>-28310</v>
      </c>
    </row>
    <row r="119" spans="1:7" x14ac:dyDescent="0.35">
      <c r="A119" t="s">
        <v>329</v>
      </c>
      <c r="B119" t="s">
        <v>347</v>
      </c>
      <c r="C119" s="1">
        <v>22927</v>
      </c>
      <c r="E119" s="1">
        <v>119134</v>
      </c>
      <c r="G119" s="1">
        <f t="shared" si="1"/>
        <v>-96207</v>
      </c>
    </row>
    <row r="120" spans="1:7" x14ac:dyDescent="0.35">
      <c r="A120" t="s">
        <v>329</v>
      </c>
      <c r="B120" t="s">
        <v>348</v>
      </c>
      <c r="C120" s="1">
        <v>251611</v>
      </c>
      <c r="E120" s="1">
        <v>421763</v>
      </c>
      <c r="G120" s="1">
        <f t="shared" si="1"/>
        <v>-170152</v>
      </c>
    </row>
    <row r="121" spans="1:7" x14ac:dyDescent="0.35">
      <c r="A121" t="s">
        <v>329</v>
      </c>
      <c r="B121" t="s">
        <v>349</v>
      </c>
      <c r="C121" s="1">
        <v>5770</v>
      </c>
      <c r="E121" s="1">
        <v>120015</v>
      </c>
      <c r="G121" s="1">
        <f t="shared" si="1"/>
        <v>-114245</v>
      </c>
    </row>
    <row r="122" spans="1:7" x14ac:dyDescent="0.35">
      <c r="A122" t="s">
        <v>329</v>
      </c>
      <c r="B122" t="s">
        <v>350</v>
      </c>
      <c r="C122" s="1">
        <v>756</v>
      </c>
      <c r="E122" s="1">
        <v>6730</v>
      </c>
      <c r="G122" s="1">
        <f t="shared" si="1"/>
        <v>-5974</v>
      </c>
    </row>
    <row r="123" spans="1:7" x14ac:dyDescent="0.35">
      <c r="A123" t="s">
        <v>364</v>
      </c>
      <c r="B123" t="s">
        <v>213</v>
      </c>
      <c r="C123" s="1">
        <v>0</v>
      </c>
      <c r="E123" s="1">
        <v>0</v>
      </c>
      <c r="G123" s="1">
        <f t="shared" si="1"/>
        <v>0</v>
      </c>
    </row>
    <row r="124" spans="1:7" x14ac:dyDescent="0.35">
      <c r="A124" t="s">
        <v>364</v>
      </c>
      <c r="B124" t="s">
        <v>214</v>
      </c>
      <c r="C124" s="1">
        <v>9446</v>
      </c>
      <c r="E124" s="1">
        <v>107816</v>
      </c>
      <c r="G124" s="1">
        <f t="shared" si="1"/>
        <v>-98370</v>
      </c>
    </row>
    <row r="125" spans="1:7" x14ac:dyDescent="0.35">
      <c r="A125" t="s">
        <v>364</v>
      </c>
      <c r="B125" t="s">
        <v>215</v>
      </c>
      <c r="C125" s="1">
        <v>2177</v>
      </c>
      <c r="E125" s="1">
        <v>57720</v>
      </c>
      <c r="G125" s="1">
        <f t="shared" si="1"/>
        <v>-55543</v>
      </c>
    </row>
    <row r="126" spans="1:7" x14ac:dyDescent="0.35">
      <c r="A126" t="s">
        <v>364</v>
      </c>
      <c r="B126" t="s">
        <v>216</v>
      </c>
      <c r="C126" s="1">
        <v>24237</v>
      </c>
      <c r="E126" s="1">
        <v>23019</v>
      </c>
      <c r="G126" s="1">
        <f t="shared" si="1"/>
        <v>1218</v>
      </c>
    </row>
    <row r="127" spans="1:7" x14ac:dyDescent="0.35">
      <c r="A127" t="s">
        <v>364</v>
      </c>
      <c r="B127" t="s">
        <v>217</v>
      </c>
      <c r="C127" s="1">
        <v>0</v>
      </c>
      <c r="E127" s="1">
        <v>0</v>
      </c>
      <c r="G127" s="1">
        <f t="shared" si="1"/>
        <v>0</v>
      </c>
    </row>
    <row r="128" spans="1:7" x14ac:dyDescent="0.35">
      <c r="A128" t="s">
        <v>364</v>
      </c>
      <c r="B128" t="s">
        <v>317</v>
      </c>
      <c r="C128" s="1">
        <v>3898</v>
      </c>
      <c r="E128" s="1">
        <v>54270</v>
      </c>
      <c r="G128" s="1">
        <f t="shared" si="1"/>
        <v>-50372</v>
      </c>
    </row>
    <row r="129" spans="1:7" x14ac:dyDescent="0.35">
      <c r="A129" t="s">
        <v>364</v>
      </c>
      <c r="B129" t="s">
        <v>318</v>
      </c>
      <c r="C129" s="1">
        <v>177</v>
      </c>
      <c r="E129" s="1">
        <v>304</v>
      </c>
      <c r="G129" s="1">
        <f t="shared" si="1"/>
        <v>-127</v>
      </c>
    </row>
    <row r="130" spans="1:7" x14ac:dyDescent="0.35">
      <c r="A130" t="s">
        <v>364</v>
      </c>
      <c r="B130" t="s">
        <v>319</v>
      </c>
      <c r="C130" s="1">
        <v>2324</v>
      </c>
      <c r="E130" s="1">
        <v>6548</v>
      </c>
      <c r="G130" s="1">
        <f t="shared" si="1"/>
        <v>-4224</v>
      </c>
    </row>
    <row r="131" spans="1:7" x14ac:dyDescent="0.35">
      <c r="A131" t="s">
        <v>364</v>
      </c>
      <c r="B131" t="s">
        <v>101</v>
      </c>
      <c r="C131" s="1">
        <v>781</v>
      </c>
      <c r="E131" s="1">
        <v>28519</v>
      </c>
      <c r="G131" s="1">
        <f t="shared" si="1"/>
        <v>-27738</v>
      </c>
    </row>
    <row r="132" spans="1:7" x14ac:dyDescent="0.35">
      <c r="A132" t="s">
        <v>364</v>
      </c>
      <c r="B132" t="s">
        <v>320</v>
      </c>
      <c r="C132" s="1">
        <v>5564</v>
      </c>
      <c r="E132" s="1">
        <v>8359</v>
      </c>
      <c r="G132" s="1">
        <f t="shared" si="1"/>
        <v>-2795</v>
      </c>
    </row>
    <row r="133" spans="1:7" x14ac:dyDescent="0.35">
      <c r="A133" t="s">
        <v>364</v>
      </c>
      <c r="B133" t="s">
        <v>321</v>
      </c>
      <c r="C133" s="1">
        <v>1407</v>
      </c>
      <c r="E133" s="1">
        <v>9804</v>
      </c>
      <c r="G133" s="1">
        <f t="shared" si="1"/>
        <v>-8397</v>
      </c>
    </row>
    <row r="134" spans="1:7" x14ac:dyDescent="0.35">
      <c r="A134" t="s">
        <v>364</v>
      </c>
      <c r="B134" t="s">
        <v>322</v>
      </c>
      <c r="C134" s="1">
        <v>14440</v>
      </c>
      <c r="E134" s="1">
        <v>61391</v>
      </c>
      <c r="G134" s="1">
        <f t="shared" ref="G134:G141" si="2">C134-E134</f>
        <v>-46951</v>
      </c>
    </row>
    <row r="135" spans="1:7" x14ac:dyDescent="0.35">
      <c r="A135" t="s">
        <v>364</v>
      </c>
      <c r="B135" t="s">
        <v>414</v>
      </c>
      <c r="C135" s="1">
        <v>0</v>
      </c>
      <c r="E135" s="1">
        <v>0</v>
      </c>
      <c r="G135" s="1">
        <f t="shared" si="2"/>
        <v>0</v>
      </c>
    </row>
    <row r="136" spans="1:7" x14ac:dyDescent="0.35">
      <c r="A136" t="s">
        <v>364</v>
      </c>
      <c r="B136" t="s">
        <v>323</v>
      </c>
      <c r="C136" s="1">
        <v>2170</v>
      </c>
      <c r="E136" s="1">
        <v>5343</v>
      </c>
      <c r="G136" s="1">
        <f t="shared" si="2"/>
        <v>-3173</v>
      </c>
    </row>
    <row r="137" spans="1:7" x14ac:dyDescent="0.35">
      <c r="A137" t="s">
        <v>364</v>
      </c>
      <c r="B137" t="s">
        <v>324</v>
      </c>
      <c r="C137" s="1">
        <v>19</v>
      </c>
      <c r="E137" s="1">
        <v>9098</v>
      </c>
      <c r="G137" s="1">
        <f t="shared" si="2"/>
        <v>-9079</v>
      </c>
    </row>
    <row r="138" spans="1:7" x14ac:dyDescent="0.35">
      <c r="A138" t="s">
        <v>364</v>
      </c>
      <c r="B138" t="s">
        <v>325</v>
      </c>
      <c r="C138" s="1">
        <v>0</v>
      </c>
      <c r="E138" s="1">
        <v>0</v>
      </c>
      <c r="G138" s="1">
        <f t="shared" si="2"/>
        <v>0</v>
      </c>
    </row>
    <row r="139" spans="1:7" x14ac:dyDescent="0.35">
      <c r="A139" t="s">
        <v>364</v>
      </c>
      <c r="B139" t="s">
        <v>326</v>
      </c>
      <c r="C139" s="1">
        <v>0</v>
      </c>
      <c r="E139" s="1">
        <v>0</v>
      </c>
      <c r="G139" s="1">
        <f t="shared" si="2"/>
        <v>0</v>
      </c>
    </row>
    <row r="140" spans="1:7" x14ac:dyDescent="0.35">
      <c r="A140" t="s">
        <v>364</v>
      </c>
      <c r="B140" t="s">
        <v>327</v>
      </c>
      <c r="C140" s="1">
        <v>952</v>
      </c>
      <c r="E140" s="1">
        <v>2081</v>
      </c>
      <c r="G140" s="1">
        <f t="shared" si="2"/>
        <v>-1129</v>
      </c>
    </row>
    <row r="141" spans="1:7" x14ac:dyDescent="0.35">
      <c r="A141" t="s">
        <v>364</v>
      </c>
      <c r="B141" t="s">
        <v>328</v>
      </c>
      <c r="C141" s="1">
        <v>23022</v>
      </c>
      <c r="E141" s="1">
        <v>22229</v>
      </c>
      <c r="G141" s="1">
        <f t="shared" si="2"/>
        <v>793</v>
      </c>
    </row>
    <row r="142" spans="1:7" x14ac:dyDescent="0.35">
      <c r="B142" s="3" t="s">
        <v>135</v>
      </c>
      <c r="C142" s="4">
        <f>SUM(C4:C141)</f>
        <v>4630754.2122499999</v>
      </c>
      <c r="E142" s="4">
        <f>SUM(E4:E141)</f>
        <v>25385693.079243891</v>
      </c>
      <c r="G142" s="4">
        <f>SUM(G4:G141)</f>
        <v>-20754938.866993889</v>
      </c>
    </row>
    <row r="145" spans="1:7" x14ac:dyDescent="0.35">
      <c r="B145" s="3" t="s">
        <v>110</v>
      </c>
      <c r="C145" s="4">
        <f>C3+C142</f>
        <v>47988553.273173705</v>
      </c>
      <c r="E145" s="4">
        <f>E3+E142</f>
        <v>50731444.185759589</v>
      </c>
      <c r="F145" s="4"/>
      <c r="G145" s="4">
        <f>G3+G142</f>
        <v>-2742890.9125858881</v>
      </c>
    </row>
    <row r="147" spans="1:7" x14ac:dyDescent="0.35">
      <c r="B147" t="s">
        <v>112</v>
      </c>
      <c r="G147" s="4">
        <v>-7053.1580000000004</v>
      </c>
    </row>
    <row r="149" spans="1:7" x14ac:dyDescent="0.35">
      <c r="B149" s="3" t="s">
        <v>113</v>
      </c>
      <c r="C149" s="4"/>
      <c r="D149" s="4"/>
      <c r="E149" s="4"/>
      <c r="F149" s="4"/>
      <c r="G149" s="4">
        <f>G145+G147</f>
        <v>-2749944.0705858879</v>
      </c>
    </row>
    <row r="151" spans="1:7" x14ac:dyDescent="0.35">
      <c r="B151" t="s">
        <v>114</v>
      </c>
      <c r="G151" s="1">
        <v>225381</v>
      </c>
    </row>
    <row r="152" spans="1:7" x14ac:dyDescent="0.35">
      <c r="B152" t="s">
        <v>390</v>
      </c>
      <c r="G152" s="1">
        <v>-131334.10247515701</v>
      </c>
    </row>
    <row r="153" spans="1:7" x14ac:dyDescent="0.35">
      <c r="B153" t="s">
        <v>391</v>
      </c>
      <c r="G153" s="1">
        <v>291265.69572000002</v>
      </c>
    </row>
    <row r="155" spans="1:7" x14ac:dyDescent="0.35">
      <c r="B155" s="3" t="s">
        <v>115</v>
      </c>
      <c r="C155" s="4"/>
      <c r="D155" s="4"/>
      <c r="E155" s="4"/>
      <c r="F155" s="4"/>
      <c r="G155" s="4">
        <f t="shared" ref="G155" si="3">G149+G151+G152+G153</f>
        <v>-2364631.4773410447</v>
      </c>
    </row>
    <row r="158" spans="1:7" x14ac:dyDescent="0.35">
      <c r="A158" t="s">
        <v>415</v>
      </c>
      <c r="G158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690-7199-4FA6-906C-663C45E1FA13}">
  <dimension ref="A1:J161"/>
  <sheetViews>
    <sheetView zoomScale="70" zoomScaleNormal="70" workbookViewId="0">
      <selection activeCell="G163" sqref="G163"/>
    </sheetView>
  </sheetViews>
  <sheetFormatPr defaultRowHeight="14.5" x14ac:dyDescent="0.35"/>
  <cols>
    <col min="2" max="2" width="112.08984375" customWidth="1"/>
    <col min="3" max="3" width="14.6328125" bestFit="1" customWidth="1"/>
    <col min="4" max="4" width="7.90625" customWidth="1"/>
    <col min="5" max="5" width="11.6328125" customWidth="1"/>
    <col min="7" max="7" width="12.36328125" customWidth="1"/>
    <col min="10" max="10" width="11.453125" bestFit="1" customWidth="1"/>
  </cols>
  <sheetData>
    <row r="1" spans="1:7" x14ac:dyDescent="0.35">
      <c r="A1" s="3"/>
      <c r="B1" s="3" t="s">
        <v>393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45650347</v>
      </c>
      <c r="D3" s="1"/>
      <c r="E3" s="4">
        <v>28618063</v>
      </c>
      <c r="F3" s="1"/>
      <c r="G3" s="4">
        <f>C3-E3</f>
        <v>17032284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5013</v>
      </c>
      <c r="D5" s="1"/>
      <c r="E5" s="1">
        <v>2476</v>
      </c>
      <c r="F5" s="1"/>
      <c r="G5" s="1">
        <f>C5-E5</f>
        <v>2537</v>
      </c>
    </row>
    <row r="6" spans="1:7" x14ac:dyDescent="0.35">
      <c r="A6" t="s">
        <v>209</v>
      </c>
      <c r="B6" t="s">
        <v>211</v>
      </c>
      <c r="C6" s="1">
        <v>0</v>
      </c>
      <c r="D6" s="1"/>
      <c r="E6" s="1">
        <v>94000</v>
      </c>
      <c r="F6" s="1"/>
      <c r="G6" s="1">
        <f t="shared" ref="G6:G69" si="0">C6-E6</f>
        <v>-94000</v>
      </c>
    </row>
    <row r="7" spans="1:7" x14ac:dyDescent="0.35">
      <c r="A7" t="s">
        <v>218</v>
      </c>
      <c r="B7" t="s">
        <v>219</v>
      </c>
      <c r="C7" s="1">
        <v>3255</v>
      </c>
      <c r="D7" s="1"/>
      <c r="E7" s="1">
        <v>25721</v>
      </c>
      <c r="F7" s="1"/>
      <c r="G7" s="1">
        <f t="shared" si="0"/>
        <v>-22466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1909</v>
      </c>
      <c r="D13" s="1"/>
      <c r="E13" s="1">
        <v>10091</v>
      </c>
      <c r="F13" s="1"/>
      <c r="G13" s="1">
        <f t="shared" si="0"/>
        <v>-8182</v>
      </c>
    </row>
    <row r="14" spans="1:7" x14ac:dyDescent="0.35">
      <c r="A14" t="s">
        <v>218</v>
      </c>
      <c r="B14" t="s">
        <v>225</v>
      </c>
      <c r="C14" s="1">
        <v>39823</v>
      </c>
      <c r="D14" s="1"/>
      <c r="E14" s="1">
        <v>194288</v>
      </c>
      <c r="F14" s="1"/>
      <c r="G14" s="1">
        <f t="shared" si="0"/>
        <v>-154465</v>
      </c>
    </row>
    <row r="15" spans="1:7" x14ac:dyDescent="0.35">
      <c r="A15" t="s">
        <v>218</v>
      </c>
      <c r="B15" t="s">
        <v>226</v>
      </c>
      <c r="C15" s="1">
        <v>10050</v>
      </c>
      <c r="D15" s="1"/>
      <c r="E15" s="1">
        <v>10200</v>
      </c>
      <c r="F15" s="1"/>
      <c r="G15" s="1">
        <f t="shared" si="0"/>
        <v>-150</v>
      </c>
    </row>
    <row r="16" spans="1:7" x14ac:dyDescent="0.35">
      <c r="A16" t="s">
        <v>218</v>
      </c>
      <c r="B16" t="s">
        <v>354</v>
      </c>
      <c r="C16" s="1">
        <v>26205</v>
      </c>
      <c r="D16" s="1"/>
      <c r="E16" s="1">
        <v>738157</v>
      </c>
      <c r="F16" s="1"/>
      <c r="G16" s="1">
        <f t="shared" si="0"/>
        <v>-711952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15642</v>
      </c>
      <c r="D20" s="1"/>
      <c r="E20" s="1">
        <v>25138</v>
      </c>
      <c r="F20" s="1"/>
      <c r="G20" s="1">
        <f t="shared" si="0"/>
        <v>-9496</v>
      </c>
    </row>
    <row r="21" spans="1:7" x14ac:dyDescent="0.35">
      <c r="A21" t="s">
        <v>218</v>
      </c>
      <c r="B21" t="s">
        <v>233</v>
      </c>
      <c r="C21" s="1">
        <v>58431</v>
      </c>
      <c r="D21" s="1"/>
      <c r="E21" s="1">
        <v>46344</v>
      </c>
      <c r="F21" s="1"/>
      <c r="G21" s="1">
        <f t="shared" si="0"/>
        <v>12087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186</v>
      </c>
      <c r="F22" s="1"/>
      <c r="G22" s="1">
        <f t="shared" si="0"/>
        <v>-186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55032</v>
      </c>
      <c r="D24" s="1"/>
      <c r="E24" s="1">
        <v>127432</v>
      </c>
      <c r="F24" s="1"/>
      <c r="G24" s="1">
        <f t="shared" si="0"/>
        <v>-72400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13228</v>
      </c>
      <c r="F25" s="1"/>
      <c r="G25" s="1">
        <f t="shared" si="0"/>
        <v>-10416</v>
      </c>
    </row>
    <row r="26" spans="1:7" x14ac:dyDescent="0.35">
      <c r="A26" t="s">
        <v>218</v>
      </c>
      <c r="B26" t="s">
        <v>238</v>
      </c>
      <c r="C26" s="1">
        <v>82703</v>
      </c>
      <c r="D26" s="1"/>
      <c r="E26" s="1">
        <v>150919</v>
      </c>
      <c r="F26" s="1"/>
      <c r="G26" s="1">
        <f t="shared" si="0"/>
        <v>-68216</v>
      </c>
    </row>
    <row r="27" spans="1:7" x14ac:dyDescent="0.35">
      <c r="A27" t="s">
        <v>218</v>
      </c>
      <c r="B27" t="s">
        <v>240</v>
      </c>
      <c r="C27" s="1">
        <v>405</v>
      </c>
      <c r="D27" s="1"/>
      <c r="E27" s="1">
        <v>10200</v>
      </c>
      <c r="F27" s="1"/>
      <c r="G27" s="1">
        <f t="shared" si="0"/>
        <v>-9795</v>
      </c>
    </row>
    <row r="28" spans="1:7" x14ac:dyDescent="0.35">
      <c r="A28" t="s">
        <v>218</v>
      </c>
      <c r="B28" t="s">
        <v>344</v>
      </c>
      <c r="C28" s="1">
        <v>295879</v>
      </c>
      <c r="D28" s="1"/>
      <c r="E28" s="1">
        <v>295929</v>
      </c>
      <c r="F28" s="1"/>
      <c r="G28" s="1">
        <f t="shared" si="0"/>
        <v>-50</v>
      </c>
    </row>
    <row r="29" spans="1:7" x14ac:dyDescent="0.35">
      <c r="A29" t="s">
        <v>218</v>
      </c>
      <c r="B29" t="s">
        <v>242</v>
      </c>
      <c r="C29" s="1">
        <v>10361</v>
      </c>
      <c r="D29" s="1"/>
      <c r="E29" s="1">
        <v>366786</v>
      </c>
      <c r="F29" s="1"/>
      <c r="G29" s="1">
        <f t="shared" si="0"/>
        <v>-356425</v>
      </c>
    </row>
    <row r="30" spans="1:7" x14ac:dyDescent="0.35">
      <c r="A30" t="s">
        <v>241</v>
      </c>
      <c r="B30" t="s">
        <v>243</v>
      </c>
      <c r="C30" s="1">
        <v>123139</v>
      </c>
      <c r="D30" s="1"/>
      <c r="E30" s="1">
        <v>78701</v>
      </c>
      <c r="F30" s="1"/>
      <c r="G30" s="1">
        <f t="shared" si="0"/>
        <v>44438</v>
      </c>
    </row>
    <row r="31" spans="1:7" x14ac:dyDescent="0.35">
      <c r="A31" t="s">
        <v>241</v>
      </c>
      <c r="B31" t="s">
        <v>244</v>
      </c>
      <c r="C31" s="1">
        <v>37120</v>
      </c>
      <c r="D31" s="1"/>
      <c r="E31" s="1">
        <v>133179</v>
      </c>
      <c r="F31" s="1"/>
      <c r="G31" s="1">
        <f t="shared" si="0"/>
        <v>-96059</v>
      </c>
    </row>
    <row r="32" spans="1:7" x14ac:dyDescent="0.35">
      <c r="A32" t="s">
        <v>241</v>
      </c>
      <c r="B32" t="s">
        <v>372</v>
      </c>
      <c r="C32" s="1">
        <v>1084</v>
      </c>
      <c r="D32" s="1"/>
      <c r="E32" s="1">
        <v>986</v>
      </c>
      <c r="F32" s="1"/>
      <c r="G32" s="1">
        <f t="shared" si="0"/>
        <v>98</v>
      </c>
    </row>
    <row r="33" spans="1:7" x14ac:dyDescent="0.35">
      <c r="A33" t="s">
        <v>241</v>
      </c>
      <c r="B33" t="s">
        <v>246</v>
      </c>
      <c r="C33" s="1">
        <v>2774</v>
      </c>
      <c r="D33" s="1"/>
      <c r="E33" s="1">
        <v>7529</v>
      </c>
      <c r="F33" s="1"/>
      <c r="G33" s="1">
        <f t="shared" si="0"/>
        <v>-4755</v>
      </c>
    </row>
    <row r="34" spans="1:7" x14ac:dyDescent="0.35">
      <c r="A34" t="s">
        <v>241</v>
      </c>
      <c r="B34" t="s">
        <v>247</v>
      </c>
      <c r="C34" s="1">
        <v>6053</v>
      </c>
      <c r="D34" s="1"/>
      <c r="E34" s="1">
        <v>3073</v>
      </c>
      <c r="F34" s="1"/>
      <c r="G34" s="1">
        <f t="shared" si="0"/>
        <v>2980</v>
      </c>
    </row>
    <row r="35" spans="1:7" x14ac:dyDescent="0.35">
      <c r="A35" t="s">
        <v>241</v>
      </c>
      <c r="B35" t="s">
        <v>355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394</v>
      </c>
      <c r="C36" s="1">
        <v>0</v>
      </c>
      <c r="D36" s="1"/>
      <c r="E36" s="1">
        <v>0</v>
      </c>
      <c r="F36" s="1"/>
      <c r="G36" s="1">
        <f t="shared" si="0"/>
        <v>0</v>
      </c>
    </row>
    <row r="37" spans="1:7" x14ac:dyDescent="0.35">
      <c r="A37" t="s">
        <v>241</v>
      </c>
      <c r="B37" t="s">
        <v>249</v>
      </c>
      <c r="C37" s="1">
        <v>1206598</v>
      </c>
      <c r="D37" s="1"/>
      <c r="E37" s="1">
        <v>4181505</v>
      </c>
      <c r="F37" s="1"/>
      <c r="G37" s="1">
        <f t="shared" si="0"/>
        <v>-2974907</v>
      </c>
    </row>
    <row r="38" spans="1:7" x14ac:dyDescent="0.35">
      <c r="A38" t="s">
        <v>241</v>
      </c>
      <c r="B38" t="s">
        <v>356</v>
      </c>
      <c r="C38" s="1">
        <v>130</v>
      </c>
      <c r="D38" s="1"/>
      <c r="E38" s="1">
        <v>982</v>
      </c>
      <c r="F38" s="1"/>
      <c r="G38" s="1">
        <f t="shared" si="0"/>
        <v>-852</v>
      </c>
    </row>
    <row r="39" spans="1:7" x14ac:dyDescent="0.35">
      <c r="A39" t="s">
        <v>241</v>
      </c>
      <c r="B39" t="s">
        <v>251</v>
      </c>
      <c r="C39" s="1">
        <v>4488</v>
      </c>
      <c r="D39" s="1"/>
      <c r="E39" s="1">
        <v>4125</v>
      </c>
      <c r="F39" s="1"/>
      <c r="G39" s="1">
        <f t="shared" si="0"/>
        <v>363</v>
      </c>
    </row>
    <row r="40" spans="1:7" x14ac:dyDescent="0.35">
      <c r="A40" t="s">
        <v>241</v>
      </c>
      <c r="B40" t="s">
        <v>252</v>
      </c>
      <c r="C40" s="1">
        <v>7</v>
      </c>
      <c r="D40" s="1"/>
      <c r="E40" s="1">
        <v>2632</v>
      </c>
      <c r="F40" s="1"/>
      <c r="G40" s="1">
        <f t="shared" si="0"/>
        <v>-2625</v>
      </c>
    </row>
    <row r="41" spans="1:7" x14ac:dyDescent="0.35">
      <c r="A41" t="s">
        <v>253</v>
      </c>
      <c r="B41" t="s">
        <v>254</v>
      </c>
      <c r="C41" s="1">
        <v>272870</v>
      </c>
      <c r="D41" s="1"/>
      <c r="E41" s="1">
        <v>3279685</v>
      </c>
      <c r="F41" s="1"/>
      <c r="G41" s="1">
        <f t="shared" si="0"/>
        <v>-3006815</v>
      </c>
    </row>
    <row r="42" spans="1:7" x14ac:dyDescent="0.35">
      <c r="A42" t="s">
        <v>253</v>
      </c>
      <c r="B42" t="s">
        <v>357</v>
      </c>
      <c r="C42" s="1">
        <v>0</v>
      </c>
      <c r="D42" s="1"/>
      <c r="E42" s="1">
        <v>0</v>
      </c>
      <c r="F42" s="1"/>
      <c r="G42" s="1">
        <f t="shared" si="0"/>
        <v>0</v>
      </c>
    </row>
    <row r="43" spans="1:7" x14ac:dyDescent="0.35">
      <c r="A43" t="s">
        <v>253</v>
      </c>
      <c r="B43" t="s">
        <v>31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255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359</v>
      </c>
      <c r="C45" s="1">
        <v>1386</v>
      </c>
      <c r="D45" s="1"/>
      <c r="E45" s="1">
        <v>57749</v>
      </c>
      <c r="F45" s="1"/>
      <c r="G45" s="1">
        <f t="shared" si="0"/>
        <v>-56363</v>
      </c>
    </row>
    <row r="46" spans="1:7" x14ac:dyDescent="0.35">
      <c r="A46" t="s">
        <v>253</v>
      </c>
      <c r="B46" t="s">
        <v>256</v>
      </c>
      <c r="C46" s="1">
        <v>63</v>
      </c>
      <c r="D46" s="1"/>
      <c r="E46" s="1">
        <v>186</v>
      </c>
      <c r="F46" s="1"/>
      <c r="G46" s="1">
        <f t="shared" si="0"/>
        <v>-123</v>
      </c>
    </row>
    <row r="47" spans="1:7" x14ac:dyDescent="0.35">
      <c r="A47" t="s">
        <v>253</v>
      </c>
      <c r="B47" t="s">
        <v>358</v>
      </c>
      <c r="C47" s="1">
        <v>0</v>
      </c>
      <c r="D47" s="1"/>
      <c r="E47" s="1">
        <v>0</v>
      </c>
      <c r="F47" s="1"/>
      <c r="G47" s="1">
        <f t="shared" si="0"/>
        <v>0</v>
      </c>
    </row>
    <row r="48" spans="1:7" x14ac:dyDescent="0.35">
      <c r="A48" t="s">
        <v>253</v>
      </c>
      <c r="B48" t="s">
        <v>395</v>
      </c>
      <c r="C48" s="1">
        <v>0</v>
      </c>
      <c r="D48" s="1"/>
      <c r="E48" s="1">
        <v>0</v>
      </c>
      <c r="F48" s="1"/>
      <c r="G48" s="1">
        <f t="shared" si="0"/>
        <v>0</v>
      </c>
    </row>
    <row r="49" spans="1:7" x14ac:dyDescent="0.35">
      <c r="A49" t="s">
        <v>253</v>
      </c>
      <c r="B49" t="s">
        <v>396</v>
      </c>
      <c r="C49" s="1">
        <v>0</v>
      </c>
      <c r="D49" s="1"/>
      <c r="E49" s="1">
        <v>0</v>
      </c>
      <c r="F49" s="1"/>
      <c r="G49" s="1">
        <f t="shared" si="0"/>
        <v>0</v>
      </c>
    </row>
    <row r="50" spans="1:7" x14ac:dyDescent="0.35">
      <c r="A50" t="s">
        <v>253</v>
      </c>
      <c r="B50" t="s">
        <v>257</v>
      </c>
      <c r="C50" s="1">
        <v>216383</v>
      </c>
      <c r="D50" s="1"/>
      <c r="E50" s="1">
        <v>4739759</v>
      </c>
      <c r="F50" s="1"/>
      <c r="G50" s="1">
        <f t="shared" si="0"/>
        <v>-4523376</v>
      </c>
    </row>
    <row r="51" spans="1:7" x14ac:dyDescent="0.35">
      <c r="A51" t="s">
        <v>253</v>
      </c>
      <c r="B51" t="s">
        <v>258</v>
      </c>
      <c r="C51" s="1">
        <v>2001</v>
      </c>
      <c r="D51" s="1"/>
      <c r="E51" s="1">
        <v>1072691</v>
      </c>
      <c r="F51" s="1"/>
      <c r="G51" s="1">
        <f t="shared" si="0"/>
        <v>-1070690</v>
      </c>
    </row>
    <row r="52" spans="1:7" x14ac:dyDescent="0.35">
      <c r="A52" t="s">
        <v>253</v>
      </c>
      <c r="B52" t="s">
        <v>259</v>
      </c>
      <c r="C52" s="1">
        <v>14111</v>
      </c>
      <c r="D52" s="1"/>
      <c r="E52" s="1">
        <v>1983208</v>
      </c>
      <c r="F52" s="1"/>
      <c r="G52" s="1">
        <f t="shared" si="0"/>
        <v>-1969097</v>
      </c>
    </row>
    <row r="53" spans="1:7" x14ac:dyDescent="0.35">
      <c r="A53" t="s">
        <v>253</v>
      </c>
      <c r="B53" t="s">
        <v>260</v>
      </c>
      <c r="C53" s="1">
        <v>0</v>
      </c>
      <c r="D53" s="1"/>
      <c r="E53" s="1">
        <v>25</v>
      </c>
      <c r="F53" s="1"/>
      <c r="G53" s="1">
        <f t="shared" si="0"/>
        <v>-25</v>
      </c>
    </row>
    <row r="54" spans="1:7" x14ac:dyDescent="0.35">
      <c r="A54" t="s">
        <v>263</v>
      </c>
      <c r="B54" t="s">
        <v>261</v>
      </c>
      <c r="C54" s="1">
        <v>325</v>
      </c>
      <c r="D54" s="1"/>
      <c r="E54" s="1">
        <v>430642</v>
      </c>
      <c r="F54" s="1"/>
      <c r="G54" s="1">
        <f t="shared" si="0"/>
        <v>-430317</v>
      </c>
    </row>
    <row r="55" spans="1:7" x14ac:dyDescent="0.35">
      <c r="A55" t="s">
        <v>263</v>
      </c>
      <c r="B55" t="s">
        <v>373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263</v>
      </c>
      <c r="B56" t="s">
        <v>397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361</v>
      </c>
      <c r="C57" s="1">
        <v>4578</v>
      </c>
      <c r="D57" s="1"/>
      <c r="E57" s="1">
        <v>13329</v>
      </c>
      <c r="F57" s="1"/>
      <c r="G57" s="1">
        <f t="shared" si="0"/>
        <v>-8751</v>
      </c>
    </row>
    <row r="58" spans="1:7" x14ac:dyDescent="0.35">
      <c r="A58" t="s">
        <v>263</v>
      </c>
      <c r="B58" t="s">
        <v>374</v>
      </c>
      <c r="C58" s="1">
        <v>0</v>
      </c>
      <c r="D58" s="1"/>
      <c r="E58" s="1">
        <v>0</v>
      </c>
      <c r="F58" s="1"/>
      <c r="G58" s="1">
        <f t="shared" si="0"/>
        <v>0</v>
      </c>
    </row>
    <row r="59" spans="1:7" x14ac:dyDescent="0.35">
      <c r="A59" t="s">
        <v>263</v>
      </c>
      <c r="B59" t="s">
        <v>375</v>
      </c>
      <c r="C59" s="1">
        <v>0</v>
      </c>
      <c r="D59" s="1"/>
      <c r="E59" s="1">
        <v>0</v>
      </c>
      <c r="F59" s="1"/>
      <c r="G59" s="1">
        <f t="shared" si="0"/>
        <v>0</v>
      </c>
    </row>
    <row r="60" spans="1:7" x14ac:dyDescent="0.35">
      <c r="A60" t="s">
        <v>263</v>
      </c>
      <c r="B60" t="s">
        <v>266</v>
      </c>
      <c r="C60" s="1">
        <v>135</v>
      </c>
      <c r="D60" s="1"/>
      <c r="E60" s="1">
        <v>788</v>
      </c>
      <c r="F60" s="1"/>
      <c r="G60" s="1">
        <f t="shared" si="0"/>
        <v>-653</v>
      </c>
    </row>
    <row r="61" spans="1:7" x14ac:dyDescent="0.35">
      <c r="A61" t="s">
        <v>263</v>
      </c>
      <c r="B61" t="s">
        <v>267</v>
      </c>
      <c r="C61" s="1">
        <v>92</v>
      </c>
      <c r="D61" s="1"/>
      <c r="E61" s="1">
        <v>1387</v>
      </c>
      <c r="F61" s="1"/>
      <c r="G61" s="1">
        <f t="shared" si="0"/>
        <v>-1295</v>
      </c>
    </row>
    <row r="62" spans="1:7" x14ac:dyDescent="0.35">
      <c r="A62" t="s">
        <v>263</v>
      </c>
      <c r="B62" t="s">
        <v>268</v>
      </c>
      <c r="C62" s="1">
        <v>282</v>
      </c>
      <c r="D62" s="1"/>
      <c r="E62" s="1">
        <v>1409</v>
      </c>
      <c r="F62" s="1"/>
      <c r="G62" s="1">
        <f t="shared" si="0"/>
        <v>-1127</v>
      </c>
    </row>
    <row r="63" spans="1:7" x14ac:dyDescent="0.35">
      <c r="A63" t="s">
        <v>263</v>
      </c>
      <c r="B63" t="s">
        <v>269</v>
      </c>
      <c r="C63" s="1">
        <v>190017</v>
      </c>
      <c r="D63" s="1"/>
      <c r="E63" s="1">
        <v>458419</v>
      </c>
      <c r="F63" s="1"/>
      <c r="G63" s="1">
        <f t="shared" si="0"/>
        <v>-268402</v>
      </c>
    </row>
    <row r="64" spans="1:7" x14ac:dyDescent="0.35">
      <c r="A64" t="s">
        <v>263</v>
      </c>
      <c r="B64" t="s">
        <v>270</v>
      </c>
      <c r="C64" s="1">
        <v>2190</v>
      </c>
      <c r="D64" s="1"/>
      <c r="E64" s="1">
        <v>8412</v>
      </c>
      <c r="F64" s="1"/>
      <c r="G64" s="1">
        <f t="shared" si="0"/>
        <v>-6222</v>
      </c>
    </row>
    <row r="65" spans="1:7" x14ac:dyDescent="0.35">
      <c r="A65" t="s">
        <v>263</v>
      </c>
      <c r="B65" t="s">
        <v>271</v>
      </c>
      <c r="C65" s="1">
        <v>169</v>
      </c>
      <c r="D65" s="1"/>
      <c r="E65" s="1">
        <v>492</v>
      </c>
      <c r="F65" s="1"/>
      <c r="G65" s="1">
        <f t="shared" si="0"/>
        <v>-323</v>
      </c>
    </row>
    <row r="66" spans="1:7" x14ac:dyDescent="0.35">
      <c r="A66" t="s">
        <v>263</v>
      </c>
      <c r="B66" t="s">
        <v>273</v>
      </c>
      <c r="C66" s="1">
        <v>2660</v>
      </c>
      <c r="D66" s="1"/>
      <c r="E66" s="1">
        <v>11119</v>
      </c>
      <c r="F66" s="1"/>
      <c r="G66" s="1">
        <f t="shared" si="0"/>
        <v>-8459</v>
      </c>
    </row>
    <row r="67" spans="1:7" x14ac:dyDescent="0.35">
      <c r="A67" t="s">
        <v>263</v>
      </c>
      <c r="B67" t="s">
        <v>398</v>
      </c>
      <c r="C67" s="1">
        <v>0</v>
      </c>
      <c r="D67" s="1"/>
      <c r="E67" s="1">
        <v>0</v>
      </c>
      <c r="F67" s="1"/>
      <c r="G67" s="1">
        <f t="shared" si="0"/>
        <v>0</v>
      </c>
    </row>
    <row r="68" spans="1:7" x14ac:dyDescent="0.35">
      <c r="A68" t="s">
        <v>263</v>
      </c>
      <c r="B68" t="s">
        <v>275</v>
      </c>
      <c r="C68" s="1">
        <v>883</v>
      </c>
      <c r="D68" s="1"/>
      <c r="E68" s="1">
        <v>3239</v>
      </c>
      <c r="F68" s="1"/>
      <c r="G68" s="1">
        <f t="shared" si="0"/>
        <v>-2356</v>
      </c>
    </row>
    <row r="69" spans="1:7" x14ac:dyDescent="0.35">
      <c r="A69" t="s">
        <v>263</v>
      </c>
      <c r="B69" t="s">
        <v>399</v>
      </c>
      <c r="C69" s="1">
        <v>595</v>
      </c>
      <c r="D69" s="1"/>
      <c r="E69" s="1">
        <v>10510</v>
      </c>
      <c r="F69" s="1"/>
      <c r="G69" s="1">
        <f t="shared" si="0"/>
        <v>-9915</v>
      </c>
    </row>
    <row r="70" spans="1:7" x14ac:dyDescent="0.35">
      <c r="A70" t="s">
        <v>263</v>
      </c>
      <c r="B70" t="s">
        <v>360</v>
      </c>
      <c r="C70" s="1">
        <v>100</v>
      </c>
      <c r="D70" s="1"/>
      <c r="E70" s="1">
        <v>93</v>
      </c>
      <c r="F70" s="1"/>
      <c r="G70" s="1">
        <f t="shared" ref="G70:G133" si="1">C70-E70</f>
        <v>7</v>
      </c>
    </row>
    <row r="71" spans="1:7" x14ac:dyDescent="0.35">
      <c r="A71" t="s">
        <v>263</v>
      </c>
      <c r="B71" t="s">
        <v>276</v>
      </c>
      <c r="C71" s="1">
        <v>1243</v>
      </c>
      <c r="D71" s="1"/>
      <c r="E71" s="1">
        <v>6823</v>
      </c>
      <c r="F71" s="1"/>
      <c r="G71" s="1">
        <f t="shared" si="1"/>
        <v>-5580</v>
      </c>
    </row>
    <row r="72" spans="1:7" x14ac:dyDescent="0.35">
      <c r="A72" t="s">
        <v>263</v>
      </c>
      <c r="B72" t="s">
        <v>277</v>
      </c>
      <c r="C72" s="1">
        <v>17651</v>
      </c>
      <c r="D72" s="1"/>
      <c r="E72" s="1">
        <v>44628</v>
      </c>
      <c r="F72" s="1"/>
      <c r="G72" s="1">
        <f t="shared" si="1"/>
        <v>-26977</v>
      </c>
    </row>
    <row r="73" spans="1:7" x14ac:dyDescent="0.35">
      <c r="A73" t="s">
        <v>263</v>
      </c>
      <c r="B73" t="s">
        <v>279</v>
      </c>
      <c r="C73" s="1">
        <v>14170</v>
      </c>
      <c r="D73" s="1"/>
      <c r="E73" s="1">
        <v>173833</v>
      </c>
      <c r="F73" s="1"/>
      <c r="G73" s="1">
        <f t="shared" si="1"/>
        <v>-159663</v>
      </c>
    </row>
    <row r="74" spans="1:7" x14ac:dyDescent="0.35">
      <c r="A74" t="s">
        <v>263</v>
      </c>
      <c r="B74" t="s">
        <v>280</v>
      </c>
      <c r="C74" s="1">
        <v>7900</v>
      </c>
      <c r="D74" s="1"/>
      <c r="E74" s="1">
        <v>13600</v>
      </c>
      <c r="F74" s="1"/>
      <c r="G74" s="1">
        <f t="shared" si="1"/>
        <v>-5700</v>
      </c>
    </row>
    <row r="75" spans="1:7" x14ac:dyDescent="0.35">
      <c r="A75" t="s">
        <v>263</v>
      </c>
      <c r="B75" t="s">
        <v>387</v>
      </c>
      <c r="C75" s="1">
        <v>0</v>
      </c>
      <c r="D75" s="1"/>
      <c r="E75" s="1">
        <v>0</v>
      </c>
      <c r="F75" s="1"/>
      <c r="G75" s="1">
        <f t="shared" si="1"/>
        <v>0</v>
      </c>
    </row>
    <row r="76" spans="1:7" x14ac:dyDescent="0.35">
      <c r="A76" t="s">
        <v>263</v>
      </c>
      <c r="B76" t="s">
        <v>281</v>
      </c>
      <c r="C76" s="1">
        <v>0</v>
      </c>
      <c r="D76" s="1"/>
      <c r="E76" s="1">
        <v>563</v>
      </c>
      <c r="F76" s="1"/>
      <c r="G76" s="1">
        <f t="shared" si="1"/>
        <v>-563</v>
      </c>
    </row>
    <row r="77" spans="1:7" x14ac:dyDescent="0.35">
      <c r="A77" t="s">
        <v>263</v>
      </c>
      <c r="B77" t="s">
        <v>282</v>
      </c>
      <c r="C77" s="1">
        <v>425</v>
      </c>
      <c r="D77" s="1"/>
      <c r="E77" s="1">
        <v>28585</v>
      </c>
      <c r="F77" s="1"/>
      <c r="G77" s="1">
        <f t="shared" si="1"/>
        <v>-28160</v>
      </c>
    </row>
    <row r="78" spans="1:7" x14ac:dyDescent="0.35">
      <c r="A78" t="s">
        <v>263</v>
      </c>
      <c r="B78" t="s">
        <v>284</v>
      </c>
      <c r="C78" s="1">
        <v>1441</v>
      </c>
      <c r="D78" s="1"/>
      <c r="E78" s="1">
        <v>3025</v>
      </c>
      <c r="F78" s="1"/>
      <c r="G78" s="1">
        <f t="shared" si="1"/>
        <v>-1584</v>
      </c>
    </row>
    <row r="79" spans="1:7" x14ac:dyDescent="0.35">
      <c r="A79" t="s">
        <v>285</v>
      </c>
      <c r="B79" t="s">
        <v>388</v>
      </c>
      <c r="C79" s="1">
        <v>0</v>
      </c>
      <c r="D79" s="1"/>
      <c r="E79" s="1">
        <v>0</v>
      </c>
      <c r="F79" s="1"/>
      <c r="G79" s="1">
        <f t="shared" si="1"/>
        <v>0</v>
      </c>
    </row>
    <row r="80" spans="1:7" x14ac:dyDescent="0.35">
      <c r="A80" t="s">
        <v>285</v>
      </c>
      <c r="B80" t="s">
        <v>378</v>
      </c>
      <c r="C80" s="1">
        <v>0</v>
      </c>
      <c r="D80" s="1"/>
      <c r="E80" s="1">
        <v>0</v>
      </c>
      <c r="F80" s="1"/>
      <c r="G80" s="1">
        <f t="shared" si="1"/>
        <v>0</v>
      </c>
    </row>
    <row r="81" spans="1:7" x14ac:dyDescent="0.35">
      <c r="A81" t="s">
        <v>285</v>
      </c>
      <c r="B81" t="s">
        <v>288</v>
      </c>
      <c r="C81" s="1">
        <v>143941</v>
      </c>
      <c r="D81" s="1"/>
      <c r="E81" s="1">
        <v>848574</v>
      </c>
      <c r="F81" s="1"/>
      <c r="G81" s="1">
        <f t="shared" si="1"/>
        <v>-704633</v>
      </c>
    </row>
    <row r="82" spans="1:7" x14ac:dyDescent="0.35">
      <c r="A82" t="s">
        <v>289</v>
      </c>
      <c r="B82" t="s">
        <v>290</v>
      </c>
      <c r="C82" s="1">
        <v>27533</v>
      </c>
      <c r="D82" s="1"/>
      <c r="E82" s="1">
        <v>44378</v>
      </c>
      <c r="F82" s="1"/>
      <c r="G82" s="1">
        <f t="shared" si="1"/>
        <v>-16845</v>
      </c>
    </row>
    <row r="83" spans="1:7" x14ac:dyDescent="0.35">
      <c r="A83" t="s">
        <v>289</v>
      </c>
      <c r="B83" t="s">
        <v>291</v>
      </c>
      <c r="C83" s="1">
        <v>2</v>
      </c>
      <c r="D83" s="1"/>
      <c r="E83" s="1">
        <v>3150</v>
      </c>
      <c r="F83" s="1"/>
      <c r="G83" s="1">
        <f t="shared" si="1"/>
        <v>-3148</v>
      </c>
    </row>
    <row r="84" spans="1:7" x14ac:dyDescent="0.35">
      <c r="A84" t="s">
        <v>289</v>
      </c>
      <c r="B84" t="s">
        <v>379</v>
      </c>
      <c r="C84" s="1">
        <v>0</v>
      </c>
      <c r="D84" s="1"/>
      <c r="E84" s="1">
        <v>0</v>
      </c>
      <c r="F84" s="1"/>
      <c r="G84" s="1">
        <f t="shared" si="1"/>
        <v>0</v>
      </c>
    </row>
    <row r="85" spans="1:7" x14ac:dyDescent="0.35">
      <c r="A85" t="s">
        <v>289</v>
      </c>
      <c r="B85" t="s">
        <v>380</v>
      </c>
      <c r="C85" s="1">
        <v>0</v>
      </c>
      <c r="D85" s="1"/>
      <c r="E85" s="1">
        <v>0</v>
      </c>
      <c r="F85" s="1"/>
      <c r="G85" s="1">
        <f t="shared" si="1"/>
        <v>0</v>
      </c>
    </row>
    <row r="86" spans="1:7" x14ac:dyDescent="0.35">
      <c r="A86" t="s">
        <v>289</v>
      </c>
      <c r="B86" t="s">
        <v>294</v>
      </c>
      <c r="C86" s="1">
        <v>806</v>
      </c>
      <c r="D86" s="1"/>
      <c r="E86" s="1">
        <v>44590</v>
      </c>
      <c r="F86" s="1"/>
      <c r="G86" s="1">
        <f t="shared" si="1"/>
        <v>-43784</v>
      </c>
    </row>
    <row r="87" spans="1:7" x14ac:dyDescent="0.35">
      <c r="A87" t="s">
        <v>295</v>
      </c>
      <c r="B87" t="s">
        <v>296</v>
      </c>
      <c r="C87" s="1">
        <v>46115</v>
      </c>
      <c r="D87" s="1"/>
      <c r="E87" s="1">
        <v>410967</v>
      </c>
      <c r="F87" s="1"/>
      <c r="G87" s="1">
        <f t="shared" si="1"/>
        <v>-364852</v>
      </c>
    </row>
    <row r="88" spans="1:7" x14ac:dyDescent="0.35">
      <c r="A88" t="s">
        <v>295</v>
      </c>
      <c r="B88" t="s">
        <v>297</v>
      </c>
      <c r="C88" s="1">
        <v>94927</v>
      </c>
      <c r="D88" s="1"/>
      <c r="E88" s="1">
        <v>80196</v>
      </c>
      <c r="F88" s="1"/>
      <c r="G88" s="1">
        <f t="shared" si="1"/>
        <v>14731</v>
      </c>
    </row>
    <row r="89" spans="1:7" x14ac:dyDescent="0.35">
      <c r="A89" t="s">
        <v>295</v>
      </c>
      <c r="B89" t="s">
        <v>298</v>
      </c>
      <c r="C89" s="1">
        <v>58503</v>
      </c>
      <c r="D89" s="1"/>
      <c r="E89" s="1">
        <v>902509</v>
      </c>
      <c r="F89" s="1"/>
      <c r="G89" s="1">
        <f t="shared" si="1"/>
        <v>-844006</v>
      </c>
    </row>
    <row r="90" spans="1:7" x14ac:dyDescent="0.35">
      <c r="A90" t="s">
        <v>295</v>
      </c>
      <c r="B90" t="s">
        <v>299</v>
      </c>
      <c r="C90" s="1">
        <v>4471</v>
      </c>
      <c r="D90" s="1"/>
      <c r="E90" s="1">
        <v>65685</v>
      </c>
      <c r="F90" s="1"/>
      <c r="G90" s="1">
        <f t="shared" si="1"/>
        <v>-61214</v>
      </c>
    </row>
    <row r="91" spans="1:7" x14ac:dyDescent="0.35">
      <c r="A91" t="s">
        <v>295</v>
      </c>
      <c r="B91" t="s">
        <v>300</v>
      </c>
      <c r="C91" s="1">
        <v>68869</v>
      </c>
      <c r="D91" s="1"/>
      <c r="E91" s="1">
        <v>470697</v>
      </c>
      <c r="F91" s="1"/>
      <c r="G91" s="1">
        <f t="shared" si="1"/>
        <v>-401828</v>
      </c>
    </row>
    <row r="92" spans="1:7" x14ac:dyDescent="0.35">
      <c r="A92" t="s">
        <v>295</v>
      </c>
      <c r="B92" t="s">
        <v>301</v>
      </c>
      <c r="C92" s="1">
        <v>84246</v>
      </c>
      <c r="D92" s="1"/>
      <c r="E92" s="1">
        <v>228957</v>
      </c>
      <c r="F92" s="1"/>
      <c r="G92" s="1">
        <f t="shared" si="1"/>
        <v>-144711</v>
      </c>
    </row>
    <row r="93" spans="1:7" x14ac:dyDescent="0.35">
      <c r="A93" t="s">
        <v>295</v>
      </c>
      <c r="B93" t="s">
        <v>302</v>
      </c>
      <c r="C93" s="1">
        <v>6462</v>
      </c>
      <c r="D93" s="1"/>
      <c r="E93" s="1">
        <v>5095</v>
      </c>
      <c r="F93" s="1"/>
      <c r="G93" s="1">
        <f t="shared" si="1"/>
        <v>1367</v>
      </c>
    </row>
    <row r="94" spans="1:7" x14ac:dyDescent="0.35">
      <c r="A94" t="s">
        <v>295</v>
      </c>
      <c r="B94" t="s">
        <v>303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304</v>
      </c>
      <c r="C95" s="1">
        <v>0</v>
      </c>
      <c r="D95" s="1"/>
      <c r="E95" s="1">
        <v>0</v>
      </c>
      <c r="F95" s="1"/>
      <c r="G95" s="1">
        <f t="shared" si="1"/>
        <v>0</v>
      </c>
    </row>
    <row r="96" spans="1:7" x14ac:dyDescent="0.35">
      <c r="A96" t="s">
        <v>295</v>
      </c>
      <c r="B96" t="s">
        <v>400</v>
      </c>
      <c r="C96" s="1">
        <v>584</v>
      </c>
      <c r="D96" s="1"/>
      <c r="E96" s="1">
        <v>23066</v>
      </c>
      <c r="F96" s="1"/>
      <c r="G96" s="1">
        <f t="shared" si="1"/>
        <v>-22482</v>
      </c>
    </row>
    <row r="97" spans="1:7" x14ac:dyDescent="0.35">
      <c r="A97" t="s">
        <v>295</v>
      </c>
      <c r="B97" t="s">
        <v>305</v>
      </c>
      <c r="C97" s="1">
        <v>0</v>
      </c>
      <c r="D97" s="1"/>
      <c r="E97" s="1">
        <v>1576</v>
      </c>
      <c r="F97" s="1"/>
      <c r="G97" s="1">
        <f t="shared" si="1"/>
        <v>-1576</v>
      </c>
    </row>
    <row r="98" spans="1:7" x14ac:dyDescent="0.35">
      <c r="A98" t="s">
        <v>295</v>
      </c>
      <c r="B98" t="s">
        <v>306</v>
      </c>
      <c r="C98" s="1">
        <v>20226</v>
      </c>
      <c r="D98" s="1"/>
      <c r="E98" s="1">
        <v>7822</v>
      </c>
      <c r="F98" s="1"/>
      <c r="G98" s="1">
        <f t="shared" si="1"/>
        <v>12404</v>
      </c>
    </row>
    <row r="99" spans="1:7" x14ac:dyDescent="0.35">
      <c r="A99" t="s">
        <v>295</v>
      </c>
      <c r="B99" t="s">
        <v>381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308</v>
      </c>
      <c r="C100" s="1">
        <v>73215</v>
      </c>
      <c r="D100" s="1"/>
      <c r="E100" s="1">
        <v>57100</v>
      </c>
      <c r="F100" s="1"/>
      <c r="G100" s="1">
        <f t="shared" si="1"/>
        <v>16115</v>
      </c>
    </row>
    <row r="101" spans="1:7" x14ac:dyDescent="0.35">
      <c r="A101" t="s">
        <v>295</v>
      </c>
      <c r="B101" t="s">
        <v>309</v>
      </c>
      <c r="C101" s="1">
        <v>15286</v>
      </c>
      <c r="D101" s="1"/>
      <c r="E101" s="1">
        <v>15171</v>
      </c>
      <c r="F101" s="1"/>
      <c r="G101" s="1">
        <f t="shared" si="1"/>
        <v>115</v>
      </c>
    </row>
    <row r="102" spans="1:7" x14ac:dyDescent="0.35">
      <c r="A102" t="s">
        <v>295</v>
      </c>
      <c r="B102" t="s">
        <v>310</v>
      </c>
      <c r="C102" s="1">
        <v>6382</v>
      </c>
      <c r="D102" s="1"/>
      <c r="E102" s="1">
        <v>2772</v>
      </c>
      <c r="F102" s="1"/>
      <c r="G102" s="1">
        <f t="shared" si="1"/>
        <v>3610</v>
      </c>
    </row>
    <row r="103" spans="1:7" x14ac:dyDescent="0.35">
      <c r="A103" t="s">
        <v>295</v>
      </c>
      <c r="B103" t="s">
        <v>311</v>
      </c>
      <c r="C103" s="1">
        <v>3984</v>
      </c>
      <c r="D103" s="1"/>
      <c r="E103" s="1">
        <v>3910</v>
      </c>
      <c r="F103" s="1"/>
      <c r="G103" s="1">
        <f t="shared" si="1"/>
        <v>74</v>
      </c>
    </row>
    <row r="104" spans="1:7" x14ac:dyDescent="0.35">
      <c r="A104" t="s">
        <v>295</v>
      </c>
      <c r="B104" t="s">
        <v>382</v>
      </c>
      <c r="C104" s="1">
        <v>0</v>
      </c>
      <c r="D104" s="1"/>
      <c r="E104" s="1">
        <v>0</v>
      </c>
      <c r="F104" s="1"/>
      <c r="G104" s="1">
        <f t="shared" si="1"/>
        <v>0</v>
      </c>
    </row>
    <row r="105" spans="1:7" x14ac:dyDescent="0.35">
      <c r="A105" t="s">
        <v>295</v>
      </c>
      <c r="B105" t="s">
        <v>313</v>
      </c>
      <c r="C105" s="1">
        <v>875</v>
      </c>
      <c r="D105" s="1"/>
      <c r="E105" s="1">
        <v>9100</v>
      </c>
      <c r="F105" s="1"/>
      <c r="G105" s="1">
        <f t="shared" si="1"/>
        <v>-8225</v>
      </c>
    </row>
    <row r="106" spans="1:7" x14ac:dyDescent="0.35">
      <c r="A106" t="s">
        <v>295</v>
      </c>
      <c r="B106" t="s">
        <v>314</v>
      </c>
      <c r="C106" s="1">
        <v>236434</v>
      </c>
      <c r="D106" s="1"/>
      <c r="E106" s="1">
        <v>1355606</v>
      </c>
      <c r="F106" s="1"/>
      <c r="G106" s="1">
        <f t="shared" si="1"/>
        <v>-1119172</v>
      </c>
    </row>
    <row r="107" spans="1:7" x14ac:dyDescent="0.35">
      <c r="A107" t="s">
        <v>329</v>
      </c>
      <c r="B107" t="s">
        <v>315</v>
      </c>
      <c r="C107" s="1">
        <v>11325</v>
      </c>
      <c r="D107" s="1"/>
      <c r="E107" s="1">
        <v>4871</v>
      </c>
      <c r="F107" s="1"/>
      <c r="G107" s="1">
        <f t="shared" si="1"/>
        <v>6454</v>
      </c>
    </row>
    <row r="108" spans="1:7" x14ac:dyDescent="0.35">
      <c r="A108" t="s">
        <v>329</v>
      </c>
      <c r="B108" t="s">
        <v>330</v>
      </c>
      <c r="C108" s="1">
        <v>0</v>
      </c>
      <c r="D108" s="1"/>
      <c r="E108" s="1">
        <v>6161</v>
      </c>
      <c r="F108" s="1"/>
      <c r="G108" s="1">
        <f t="shared" si="1"/>
        <v>-6161</v>
      </c>
    </row>
    <row r="109" spans="1:7" x14ac:dyDescent="0.35">
      <c r="A109" t="s">
        <v>329</v>
      </c>
      <c r="B109" t="s">
        <v>331</v>
      </c>
      <c r="C109" s="1">
        <v>0</v>
      </c>
      <c r="D109" s="1"/>
      <c r="E109" s="1">
        <v>180</v>
      </c>
      <c r="F109" s="1"/>
      <c r="G109" s="1">
        <f t="shared" si="1"/>
        <v>-180</v>
      </c>
    </row>
    <row r="110" spans="1:7" x14ac:dyDescent="0.35">
      <c r="A110" t="s">
        <v>329</v>
      </c>
      <c r="B110" t="s">
        <v>332</v>
      </c>
      <c r="C110" s="1">
        <v>144767</v>
      </c>
      <c r="D110" s="1"/>
      <c r="E110" s="1">
        <v>361916</v>
      </c>
      <c r="F110" s="1"/>
      <c r="G110" s="1">
        <f t="shared" si="1"/>
        <v>-217149</v>
      </c>
    </row>
    <row r="111" spans="1:7" x14ac:dyDescent="0.35">
      <c r="A111" t="s">
        <v>329</v>
      </c>
      <c r="B111" t="s">
        <v>333</v>
      </c>
      <c r="C111" s="1">
        <v>2335</v>
      </c>
      <c r="D111" s="1"/>
      <c r="E111" s="1">
        <v>5762</v>
      </c>
      <c r="F111" s="1"/>
      <c r="G111" s="1">
        <f t="shared" si="1"/>
        <v>-3427</v>
      </c>
    </row>
    <row r="112" spans="1:7" x14ac:dyDescent="0.35">
      <c r="A112" t="s">
        <v>329</v>
      </c>
      <c r="B112" t="s">
        <v>335</v>
      </c>
      <c r="C112" s="1">
        <v>0</v>
      </c>
      <c r="D112" s="1"/>
      <c r="E112" s="1">
        <v>0</v>
      </c>
      <c r="F112" s="1"/>
      <c r="G112" s="1">
        <f t="shared" si="1"/>
        <v>0</v>
      </c>
    </row>
    <row r="113" spans="1:7" x14ac:dyDescent="0.35">
      <c r="A113" t="s">
        <v>329</v>
      </c>
      <c r="B113" t="s">
        <v>336</v>
      </c>
      <c r="C113" s="1">
        <v>3275</v>
      </c>
      <c r="D113" s="1"/>
      <c r="E113" s="1">
        <v>4127</v>
      </c>
      <c r="F113" s="1"/>
      <c r="G113" s="1">
        <f t="shared" si="1"/>
        <v>-852</v>
      </c>
    </row>
    <row r="114" spans="1:7" x14ac:dyDescent="0.35">
      <c r="A114" t="s">
        <v>329</v>
      </c>
      <c r="B114" t="s">
        <v>337</v>
      </c>
      <c r="C114" s="1">
        <v>21762</v>
      </c>
      <c r="D114" s="1"/>
      <c r="E114" s="1">
        <v>18489</v>
      </c>
      <c r="F114" s="1"/>
      <c r="G114" s="1">
        <f t="shared" si="1"/>
        <v>3273</v>
      </c>
    </row>
    <row r="115" spans="1:7" x14ac:dyDescent="0.35">
      <c r="A115" t="s">
        <v>329</v>
      </c>
      <c r="B115" t="s">
        <v>338</v>
      </c>
      <c r="C115" s="1">
        <v>0</v>
      </c>
      <c r="D115" s="1"/>
      <c r="E115" s="1">
        <v>1162</v>
      </c>
      <c r="F115" s="1"/>
      <c r="G115" s="1">
        <f t="shared" si="1"/>
        <v>-1162</v>
      </c>
    </row>
    <row r="116" spans="1:7" x14ac:dyDescent="0.35">
      <c r="A116" t="s">
        <v>329</v>
      </c>
      <c r="B116" t="s">
        <v>339</v>
      </c>
      <c r="C116" s="1">
        <v>0</v>
      </c>
      <c r="D116" s="1"/>
      <c r="E116" s="1">
        <v>2825</v>
      </c>
      <c r="F116" s="1"/>
      <c r="G116" s="1">
        <f t="shared" si="1"/>
        <v>-2825</v>
      </c>
    </row>
    <row r="117" spans="1:7" x14ac:dyDescent="0.35">
      <c r="A117" t="s">
        <v>329</v>
      </c>
      <c r="B117" t="s">
        <v>340</v>
      </c>
      <c r="C117" s="1">
        <v>0</v>
      </c>
      <c r="D117" s="1"/>
      <c r="E117" s="1">
        <v>1172</v>
      </c>
      <c r="F117" s="1"/>
      <c r="G117" s="1">
        <f t="shared" si="1"/>
        <v>-1172</v>
      </c>
    </row>
    <row r="118" spans="1:7" x14ac:dyDescent="0.35">
      <c r="A118" t="s">
        <v>329</v>
      </c>
      <c r="B118" t="s">
        <v>341</v>
      </c>
      <c r="C118" s="1">
        <v>21701</v>
      </c>
      <c r="D118" s="1"/>
      <c r="E118" s="1">
        <v>84830</v>
      </c>
      <c r="F118" s="1"/>
      <c r="G118" s="1">
        <f t="shared" si="1"/>
        <v>-63129</v>
      </c>
    </row>
    <row r="119" spans="1:7" x14ac:dyDescent="0.35">
      <c r="A119" t="s">
        <v>329</v>
      </c>
      <c r="B119" t="s">
        <v>342</v>
      </c>
      <c r="C119" s="1">
        <v>0</v>
      </c>
      <c r="D119" s="1"/>
      <c r="E119" s="1">
        <v>16487</v>
      </c>
      <c r="F119" s="1"/>
      <c r="G119" s="1">
        <f t="shared" si="1"/>
        <v>-16487</v>
      </c>
    </row>
    <row r="120" spans="1:7" x14ac:dyDescent="0.35">
      <c r="A120" t="s">
        <v>329</v>
      </c>
      <c r="B120" t="s">
        <v>343</v>
      </c>
      <c r="C120" s="1">
        <v>0</v>
      </c>
      <c r="D120" s="1"/>
      <c r="E120" s="1">
        <v>483</v>
      </c>
      <c r="F120" s="1"/>
      <c r="G120" s="1">
        <f t="shared" si="1"/>
        <v>-483</v>
      </c>
    </row>
    <row r="121" spans="1:7" x14ac:dyDescent="0.35">
      <c r="A121" t="s">
        <v>329</v>
      </c>
      <c r="B121" t="s">
        <v>401</v>
      </c>
      <c r="C121" s="1">
        <v>0</v>
      </c>
      <c r="D121" s="1"/>
      <c r="E121" s="1">
        <v>0</v>
      </c>
      <c r="F121" s="1"/>
      <c r="G121" s="1">
        <f t="shared" si="1"/>
        <v>0</v>
      </c>
    </row>
    <row r="122" spans="1:7" x14ac:dyDescent="0.35">
      <c r="A122" t="s">
        <v>329</v>
      </c>
      <c r="B122" t="s">
        <v>345</v>
      </c>
      <c r="C122" s="1">
        <v>795</v>
      </c>
      <c r="D122" s="1"/>
      <c r="E122" s="1">
        <v>795</v>
      </c>
      <c r="F122" s="1"/>
      <c r="G122" s="1">
        <f t="shared" si="1"/>
        <v>0</v>
      </c>
    </row>
    <row r="123" spans="1:7" x14ac:dyDescent="0.35">
      <c r="A123" t="s">
        <v>329</v>
      </c>
      <c r="B123" t="s">
        <v>346</v>
      </c>
      <c r="C123" s="1">
        <v>79474</v>
      </c>
      <c r="D123" s="1"/>
      <c r="E123" s="1">
        <v>95991</v>
      </c>
      <c r="F123" s="1"/>
      <c r="G123" s="1">
        <f t="shared" si="1"/>
        <v>-16517</v>
      </c>
    </row>
    <row r="124" spans="1:7" x14ac:dyDescent="0.35">
      <c r="A124" t="s">
        <v>329</v>
      </c>
      <c r="B124" t="s">
        <v>347</v>
      </c>
      <c r="C124" s="1">
        <v>31890</v>
      </c>
      <c r="D124" s="1"/>
      <c r="E124" s="1">
        <v>120796</v>
      </c>
      <c r="F124" s="1"/>
      <c r="G124" s="1">
        <f t="shared" si="1"/>
        <v>-88906</v>
      </c>
    </row>
    <row r="125" spans="1:7" x14ac:dyDescent="0.35">
      <c r="A125" t="s">
        <v>329</v>
      </c>
      <c r="B125" t="s">
        <v>348</v>
      </c>
      <c r="C125" s="1">
        <v>257057</v>
      </c>
      <c r="D125" s="1"/>
      <c r="E125" s="1">
        <v>438256</v>
      </c>
      <c r="F125" s="1"/>
      <c r="G125" s="1">
        <f t="shared" si="1"/>
        <v>-181199</v>
      </c>
    </row>
    <row r="126" spans="1:7" x14ac:dyDescent="0.35">
      <c r="A126" t="s">
        <v>329</v>
      </c>
      <c r="B126" t="s">
        <v>349</v>
      </c>
      <c r="C126" s="1">
        <v>7013</v>
      </c>
      <c r="D126" s="1"/>
      <c r="E126" s="1">
        <v>124222</v>
      </c>
      <c r="F126" s="1"/>
      <c r="G126" s="1">
        <f t="shared" si="1"/>
        <v>-117209</v>
      </c>
    </row>
    <row r="127" spans="1:7" x14ac:dyDescent="0.35">
      <c r="A127" t="s">
        <v>329</v>
      </c>
      <c r="B127" t="s">
        <v>350</v>
      </c>
      <c r="C127" s="1">
        <v>600</v>
      </c>
      <c r="D127" s="1"/>
      <c r="E127" s="1">
        <v>7629</v>
      </c>
      <c r="F127" s="1"/>
      <c r="G127" s="1">
        <f t="shared" si="1"/>
        <v>-7029</v>
      </c>
    </row>
    <row r="128" spans="1:7" x14ac:dyDescent="0.35">
      <c r="A128" t="s">
        <v>364</v>
      </c>
      <c r="B128" t="s">
        <v>317</v>
      </c>
      <c r="C128" s="1">
        <v>8403</v>
      </c>
      <c r="D128" s="1"/>
      <c r="E128" s="1">
        <v>59105</v>
      </c>
      <c r="F128" s="1"/>
      <c r="G128" s="1">
        <f t="shared" si="1"/>
        <v>-50702</v>
      </c>
    </row>
    <row r="129" spans="1:7" x14ac:dyDescent="0.35">
      <c r="A129" t="s">
        <v>364</v>
      </c>
      <c r="B129" t="s">
        <v>318</v>
      </c>
      <c r="C129" s="1">
        <v>250</v>
      </c>
      <c r="D129" s="1"/>
      <c r="E129" s="1">
        <v>400</v>
      </c>
      <c r="F129" s="1"/>
      <c r="G129" s="1">
        <f t="shared" si="1"/>
        <v>-150</v>
      </c>
    </row>
    <row r="130" spans="1:7" x14ac:dyDescent="0.35">
      <c r="A130" t="s">
        <v>364</v>
      </c>
      <c r="B130" t="s">
        <v>319</v>
      </c>
      <c r="C130" s="1">
        <v>8390</v>
      </c>
      <c r="D130" s="1"/>
      <c r="E130" s="1">
        <v>14441</v>
      </c>
      <c r="F130" s="1"/>
      <c r="G130" s="1">
        <f t="shared" si="1"/>
        <v>-6051</v>
      </c>
    </row>
    <row r="131" spans="1:7" x14ac:dyDescent="0.35">
      <c r="A131" t="s">
        <v>364</v>
      </c>
      <c r="B131" t="s">
        <v>213</v>
      </c>
      <c r="C131" s="1">
        <v>20</v>
      </c>
      <c r="D131" s="1"/>
      <c r="E131" s="1">
        <v>0</v>
      </c>
      <c r="F131" s="1"/>
      <c r="G131" s="1">
        <f t="shared" si="1"/>
        <v>20</v>
      </c>
    </row>
    <row r="132" spans="1:7" x14ac:dyDescent="0.35">
      <c r="A132" t="s">
        <v>364</v>
      </c>
      <c r="B132" t="s">
        <v>402</v>
      </c>
      <c r="C132" s="1">
        <v>295</v>
      </c>
      <c r="D132" s="1"/>
      <c r="E132" s="1">
        <v>1096</v>
      </c>
      <c r="F132" s="1"/>
      <c r="G132" s="1">
        <f t="shared" si="1"/>
        <v>-801</v>
      </c>
    </row>
    <row r="133" spans="1:7" x14ac:dyDescent="0.35">
      <c r="A133" t="s">
        <v>364</v>
      </c>
      <c r="B133" t="s">
        <v>320</v>
      </c>
      <c r="C133" s="1">
        <v>5872</v>
      </c>
      <c r="D133" s="1"/>
      <c r="E133" s="1">
        <v>15017</v>
      </c>
      <c r="F133" s="1"/>
      <c r="G133" s="1">
        <f t="shared" si="1"/>
        <v>-9145</v>
      </c>
    </row>
    <row r="134" spans="1:7" x14ac:dyDescent="0.35">
      <c r="A134" t="s">
        <v>364</v>
      </c>
      <c r="B134" t="s">
        <v>403</v>
      </c>
      <c r="C134" s="1">
        <v>12617</v>
      </c>
      <c r="D134" s="1"/>
      <c r="E134" s="1">
        <v>66113</v>
      </c>
      <c r="F134" s="1"/>
      <c r="G134" s="1">
        <f t="shared" ref="G134:G146" si="2">C134-E134</f>
        <v>-53496</v>
      </c>
    </row>
    <row r="135" spans="1:7" x14ac:dyDescent="0.35">
      <c r="A135" t="s">
        <v>364</v>
      </c>
      <c r="B135" t="s">
        <v>389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323</v>
      </c>
      <c r="C136" s="1">
        <v>2514</v>
      </c>
      <c r="D136" s="1"/>
      <c r="E136" s="1">
        <v>5346</v>
      </c>
      <c r="F136" s="1"/>
      <c r="G136" s="1">
        <f t="shared" si="2"/>
        <v>-2832</v>
      </c>
    </row>
    <row r="137" spans="1:7" x14ac:dyDescent="0.35">
      <c r="A137" t="s">
        <v>364</v>
      </c>
      <c r="B137" t="s">
        <v>324</v>
      </c>
      <c r="C137" s="1">
        <v>0</v>
      </c>
      <c r="D137" s="1"/>
      <c r="E137" s="1">
        <v>10135</v>
      </c>
      <c r="F137" s="1"/>
      <c r="G137" s="1">
        <f t="shared" si="2"/>
        <v>-10135</v>
      </c>
    </row>
    <row r="138" spans="1:7" x14ac:dyDescent="0.35">
      <c r="A138" t="s">
        <v>364</v>
      </c>
      <c r="B138" t="s">
        <v>384</v>
      </c>
      <c r="C138" s="1">
        <v>0</v>
      </c>
      <c r="D138" s="1"/>
      <c r="E138" s="1">
        <v>0</v>
      </c>
      <c r="F138" s="1"/>
      <c r="G138" s="1">
        <f t="shared" si="2"/>
        <v>0</v>
      </c>
    </row>
    <row r="139" spans="1:7" x14ac:dyDescent="0.35">
      <c r="A139" t="s">
        <v>364</v>
      </c>
      <c r="B139" t="s">
        <v>385</v>
      </c>
      <c r="C139" s="1">
        <v>0</v>
      </c>
      <c r="D139" s="1"/>
      <c r="E139" s="1">
        <v>0</v>
      </c>
      <c r="F139" s="1"/>
      <c r="G139" s="1">
        <f t="shared" si="2"/>
        <v>0</v>
      </c>
    </row>
    <row r="140" spans="1:7" x14ac:dyDescent="0.35">
      <c r="A140" t="s">
        <v>364</v>
      </c>
      <c r="B140" t="s">
        <v>214</v>
      </c>
      <c r="C140" s="1">
        <v>1735</v>
      </c>
      <c r="D140" s="1"/>
      <c r="E140" s="1">
        <v>96111</v>
      </c>
      <c r="F140" s="1"/>
      <c r="G140" s="1">
        <f t="shared" si="2"/>
        <v>-94376</v>
      </c>
    </row>
    <row r="141" spans="1:7" x14ac:dyDescent="0.35">
      <c r="A141" t="s">
        <v>364</v>
      </c>
      <c r="B141" t="s">
        <v>215</v>
      </c>
      <c r="C141" s="1">
        <v>4758</v>
      </c>
      <c r="D141" s="1"/>
      <c r="E141" s="1">
        <v>63337</v>
      </c>
      <c r="F141" s="1"/>
      <c r="G141" s="1">
        <f t="shared" si="2"/>
        <v>-58579</v>
      </c>
    </row>
    <row r="142" spans="1:7" x14ac:dyDescent="0.35">
      <c r="A142" t="s">
        <v>364</v>
      </c>
      <c r="B142" t="s">
        <v>327</v>
      </c>
      <c r="C142" s="1">
        <v>921</v>
      </c>
      <c r="D142" s="1"/>
      <c r="E142" s="1">
        <v>1266</v>
      </c>
      <c r="F142" s="1"/>
      <c r="G142" s="1">
        <f t="shared" si="2"/>
        <v>-345</v>
      </c>
    </row>
    <row r="143" spans="1:7" x14ac:dyDescent="0.35">
      <c r="A143" t="s">
        <v>364</v>
      </c>
      <c r="B143" t="s">
        <v>328</v>
      </c>
      <c r="C143" s="1">
        <v>25929</v>
      </c>
      <c r="D143" s="1"/>
      <c r="E143" s="1">
        <v>26056</v>
      </c>
      <c r="F143" s="1"/>
      <c r="G143" s="1">
        <f t="shared" si="2"/>
        <v>-127</v>
      </c>
    </row>
    <row r="144" spans="1:7" x14ac:dyDescent="0.35">
      <c r="A144" t="s">
        <v>364</v>
      </c>
      <c r="B144" t="s">
        <v>216</v>
      </c>
      <c r="C144" s="1">
        <v>18835</v>
      </c>
      <c r="D144" s="1"/>
      <c r="E144" s="1">
        <v>19364</v>
      </c>
      <c r="F144" s="1"/>
      <c r="G144" s="1">
        <f t="shared" si="2"/>
        <v>-529</v>
      </c>
    </row>
    <row r="145" spans="1:10" x14ac:dyDescent="0.35">
      <c r="A145" t="s">
        <v>364</v>
      </c>
      <c r="B145" t="s">
        <v>383</v>
      </c>
      <c r="C145" s="1">
        <v>0</v>
      </c>
      <c r="D145" s="1"/>
      <c r="E145" s="1">
        <v>0</v>
      </c>
      <c r="F145" s="1"/>
      <c r="G145" s="1">
        <f t="shared" si="2"/>
        <v>0</v>
      </c>
    </row>
    <row r="146" spans="1:10" x14ac:dyDescent="0.35">
      <c r="A146" t="s">
        <v>364</v>
      </c>
      <c r="B146" t="s">
        <v>404</v>
      </c>
      <c r="C146" s="1">
        <v>1769</v>
      </c>
      <c r="D146" s="1"/>
      <c r="E146" s="1">
        <v>9425</v>
      </c>
      <c r="F146" s="1"/>
      <c r="G146" s="1">
        <f t="shared" si="2"/>
        <v>-7656</v>
      </c>
    </row>
    <row r="147" spans="1:10" x14ac:dyDescent="0.35">
      <c r="B147" s="3" t="s">
        <v>135</v>
      </c>
      <c r="C147" s="4">
        <f>SUM(C5:C146)</f>
        <v>4307746</v>
      </c>
      <c r="D147" s="4"/>
      <c r="E147" s="4">
        <f>SUM(E5:E146)</f>
        <v>25133027</v>
      </c>
      <c r="F147" s="4"/>
      <c r="G147" s="4">
        <f>SUM(G5:G146)</f>
        <v>-20825281</v>
      </c>
      <c r="J147" s="1"/>
    </row>
    <row r="150" spans="1:10" x14ac:dyDescent="0.35">
      <c r="B150" s="3" t="s">
        <v>110</v>
      </c>
      <c r="C150" s="4">
        <f>C3+C147</f>
        <v>49958093</v>
      </c>
      <c r="D150" s="4"/>
      <c r="E150" s="4">
        <f>E3+E147</f>
        <v>53751090</v>
      </c>
      <c r="F150" s="4"/>
      <c r="G150" s="4">
        <f>G3+G147</f>
        <v>-3792997</v>
      </c>
    </row>
    <row r="152" spans="1:10" x14ac:dyDescent="0.35">
      <c r="B152" t="s">
        <v>111</v>
      </c>
      <c r="G152" s="1">
        <v>1223196.554</v>
      </c>
    </row>
    <row r="153" spans="1:10" x14ac:dyDescent="0.35">
      <c r="B153" t="s">
        <v>112</v>
      </c>
      <c r="G153" s="1">
        <v>-1080</v>
      </c>
    </row>
    <row r="155" spans="1:10" x14ac:dyDescent="0.35">
      <c r="B155" s="3" t="s">
        <v>113</v>
      </c>
      <c r="G155" s="4">
        <f>G150+G152+G153</f>
        <v>-2570880.446</v>
      </c>
    </row>
    <row r="157" spans="1:10" x14ac:dyDescent="0.35">
      <c r="B157" t="s">
        <v>114</v>
      </c>
      <c r="G157" s="1">
        <v>246944</v>
      </c>
    </row>
    <row r="158" spans="1:10" x14ac:dyDescent="0.35">
      <c r="B158" t="s">
        <v>390</v>
      </c>
      <c r="G158" s="1">
        <v>-839070</v>
      </c>
    </row>
    <row r="159" spans="1:10" x14ac:dyDescent="0.35">
      <c r="B159" t="s">
        <v>391</v>
      </c>
      <c r="G159" s="1">
        <v>1600000</v>
      </c>
    </row>
    <row r="161" spans="2:7" x14ac:dyDescent="0.35">
      <c r="B161" s="3" t="s">
        <v>115</v>
      </c>
      <c r="G161" s="4">
        <f>G155+G157+G158+G159</f>
        <v>-1563006.446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E196-3007-4F91-97CC-20D5C3CFFDB7}">
  <dimension ref="A1:J161"/>
  <sheetViews>
    <sheetView zoomScale="70" zoomScaleNormal="70" workbookViewId="0">
      <selection activeCell="B32" sqref="B32"/>
    </sheetView>
  </sheetViews>
  <sheetFormatPr defaultRowHeight="14.5" x14ac:dyDescent="0.35"/>
  <cols>
    <col min="2" max="2" width="112.08984375" customWidth="1"/>
    <col min="3" max="3" width="14.6328125" bestFit="1" customWidth="1"/>
    <col min="4" max="4" width="7.90625" customWidth="1"/>
    <col min="5" max="5" width="14.90625" customWidth="1"/>
    <col min="7" max="7" width="15.453125" customWidth="1"/>
    <col min="10" max="10" width="11.453125" bestFit="1" customWidth="1"/>
  </cols>
  <sheetData>
    <row r="1" spans="1:7" x14ac:dyDescent="0.35">
      <c r="A1" s="3"/>
      <c r="B1" s="3" t="s">
        <v>405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45659363</v>
      </c>
      <c r="D3" s="1"/>
      <c r="E3" s="4">
        <v>29319639</v>
      </c>
      <c r="F3" s="1"/>
      <c r="G3" s="4">
        <f>C3-E3</f>
        <v>16339724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5013</v>
      </c>
      <c r="D5" s="1"/>
      <c r="E5" s="1">
        <v>2476</v>
      </c>
      <c r="F5" s="1"/>
      <c r="G5" s="1">
        <f>C5-E5</f>
        <v>2537</v>
      </c>
    </row>
    <row r="6" spans="1:7" x14ac:dyDescent="0.35">
      <c r="A6" t="s">
        <v>209</v>
      </c>
      <c r="B6" t="s">
        <v>211</v>
      </c>
      <c r="C6" s="1">
        <v>0</v>
      </c>
      <c r="D6" s="1"/>
      <c r="E6" s="1">
        <v>94000</v>
      </c>
      <c r="F6" s="1"/>
      <c r="G6" s="1">
        <f t="shared" ref="G6:G69" si="0">C6-E6</f>
        <v>-94000</v>
      </c>
    </row>
    <row r="7" spans="1:7" x14ac:dyDescent="0.35">
      <c r="A7" t="s">
        <v>218</v>
      </c>
      <c r="B7" t="s">
        <v>219</v>
      </c>
      <c r="C7" s="1">
        <v>3255</v>
      </c>
      <c r="D7" s="1"/>
      <c r="E7" s="1">
        <v>25721</v>
      </c>
      <c r="F7" s="1"/>
      <c r="G7" s="1">
        <f t="shared" si="0"/>
        <v>-22466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1909</v>
      </c>
      <c r="D13" s="1"/>
      <c r="E13" s="1">
        <v>10091</v>
      </c>
      <c r="F13" s="1"/>
      <c r="G13" s="1">
        <f t="shared" si="0"/>
        <v>-8182</v>
      </c>
    </row>
    <row r="14" spans="1:7" x14ac:dyDescent="0.35">
      <c r="A14" t="s">
        <v>218</v>
      </c>
      <c r="B14" t="s">
        <v>225</v>
      </c>
      <c r="C14" s="1">
        <v>39823</v>
      </c>
      <c r="D14" s="1"/>
      <c r="E14" s="1">
        <v>194288</v>
      </c>
      <c r="F14" s="1"/>
      <c r="G14" s="1">
        <f t="shared" si="0"/>
        <v>-154465</v>
      </c>
    </row>
    <row r="15" spans="1:7" x14ac:dyDescent="0.35">
      <c r="A15" t="s">
        <v>218</v>
      </c>
      <c r="B15" t="s">
        <v>226</v>
      </c>
      <c r="C15" s="1">
        <v>10050</v>
      </c>
      <c r="D15" s="1"/>
      <c r="E15" s="1">
        <v>10200</v>
      </c>
      <c r="F15" s="1"/>
      <c r="G15" s="1">
        <f t="shared" si="0"/>
        <v>-150</v>
      </c>
    </row>
    <row r="16" spans="1:7" x14ac:dyDescent="0.35">
      <c r="A16" t="s">
        <v>218</v>
      </c>
      <c r="B16" t="s">
        <v>354</v>
      </c>
      <c r="C16" s="1">
        <v>26205</v>
      </c>
      <c r="D16" s="1"/>
      <c r="E16" s="1">
        <v>738157</v>
      </c>
      <c r="F16" s="1"/>
      <c r="G16" s="1">
        <f t="shared" si="0"/>
        <v>-711952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15642</v>
      </c>
      <c r="D20" s="1"/>
      <c r="E20" s="1">
        <v>25138</v>
      </c>
      <c r="F20" s="1"/>
      <c r="G20" s="1">
        <f t="shared" si="0"/>
        <v>-9496</v>
      </c>
    </row>
    <row r="21" spans="1:7" x14ac:dyDescent="0.35">
      <c r="A21" t="s">
        <v>218</v>
      </c>
      <c r="B21" t="s">
        <v>233</v>
      </c>
      <c r="C21" s="1">
        <v>58431</v>
      </c>
      <c r="D21" s="1"/>
      <c r="E21" s="1">
        <v>46344</v>
      </c>
      <c r="F21" s="1"/>
      <c r="G21" s="1">
        <f t="shared" si="0"/>
        <v>12087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186</v>
      </c>
      <c r="F22" s="1"/>
      <c r="G22" s="1">
        <f t="shared" si="0"/>
        <v>-186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55032</v>
      </c>
      <c r="D24" s="1"/>
      <c r="E24" s="1">
        <v>127432</v>
      </c>
      <c r="F24" s="1"/>
      <c r="G24" s="1">
        <f t="shared" si="0"/>
        <v>-72400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13228</v>
      </c>
      <c r="F25" s="1"/>
      <c r="G25" s="1">
        <f t="shared" si="0"/>
        <v>-10416</v>
      </c>
    </row>
    <row r="26" spans="1:7" x14ac:dyDescent="0.35">
      <c r="A26" t="s">
        <v>218</v>
      </c>
      <c r="B26" t="s">
        <v>238</v>
      </c>
      <c r="C26" s="1">
        <v>82703</v>
      </c>
      <c r="D26" s="1"/>
      <c r="E26" s="1">
        <v>150919</v>
      </c>
      <c r="F26" s="1"/>
      <c r="G26" s="1">
        <f t="shared" si="0"/>
        <v>-68216</v>
      </c>
    </row>
    <row r="27" spans="1:7" x14ac:dyDescent="0.35">
      <c r="A27" t="s">
        <v>218</v>
      </c>
      <c r="B27" t="s">
        <v>240</v>
      </c>
      <c r="C27" s="1">
        <v>405</v>
      </c>
      <c r="D27" s="1"/>
      <c r="E27" s="1">
        <v>10200</v>
      </c>
      <c r="F27" s="1"/>
      <c r="G27" s="1">
        <f t="shared" si="0"/>
        <v>-9795</v>
      </c>
    </row>
    <row r="28" spans="1:7" x14ac:dyDescent="0.35">
      <c r="A28" t="s">
        <v>218</v>
      </c>
      <c r="B28" t="s">
        <v>344</v>
      </c>
      <c r="C28" s="1">
        <v>295879</v>
      </c>
      <c r="D28" s="1"/>
      <c r="E28" s="1">
        <v>295929</v>
      </c>
      <c r="F28" s="1"/>
      <c r="G28" s="1">
        <f t="shared" si="0"/>
        <v>-50</v>
      </c>
    </row>
    <row r="29" spans="1:7" x14ac:dyDescent="0.35">
      <c r="A29" t="s">
        <v>241</v>
      </c>
      <c r="B29" t="s">
        <v>242</v>
      </c>
      <c r="C29" s="1">
        <v>10361</v>
      </c>
      <c r="D29" s="1"/>
      <c r="E29" s="1">
        <v>366786</v>
      </c>
      <c r="F29" s="1"/>
      <c r="G29" s="1">
        <f t="shared" si="0"/>
        <v>-356425</v>
      </c>
    </row>
    <row r="30" spans="1:7" x14ac:dyDescent="0.35">
      <c r="A30" t="s">
        <v>241</v>
      </c>
      <c r="B30" t="s">
        <v>243</v>
      </c>
      <c r="C30" s="1">
        <v>123139</v>
      </c>
      <c r="D30" s="1"/>
      <c r="E30" s="1">
        <v>78701</v>
      </c>
      <c r="F30" s="1"/>
      <c r="G30" s="1">
        <f t="shared" si="0"/>
        <v>44438</v>
      </c>
    </row>
    <row r="31" spans="1:7" x14ac:dyDescent="0.35">
      <c r="A31" t="s">
        <v>241</v>
      </c>
      <c r="B31" t="s">
        <v>244</v>
      </c>
      <c r="C31" s="1">
        <v>37120</v>
      </c>
      <c r="D31" s="1"/>
      <c r="E31" s="1">
        <v>133179</v>
      </c>
      <c r="F31" s="1"/>
      <c r="G31" s="1">
        <f t="shared" si="0"/>
        <v>-96059</v>
      </c>
    </row>
    <row r="32" spans="1:7" x14ac:dyDescent="0.35">
      <c r="A32" t="s">
        <v>241</v>
      </c>
      <c r="B32" t="s">
        <v>372</v>
      </c>
      <c r="C32" s="1">
        <v>1084</v>
      </c>
      <c r="D32" s="1"/>
      <c r="E32" s="1">
        <v>986</v>
      </c>
      <c r="F32" s="1"/>
      <c r="G32" s="1">
        <f t="shared" si="0"/>
        <v>98</v>
      </c>
    </row>
    <row r="33" spans="1:7" x14ac:dyDescent="0.35">
      <c r="A33" t="s">
        <v>241</v>
      </c>
      <c r="B33" t="s">
        <v>246</v>
      </c>
      <c r="C33" s="1">
        <v>2774</v>
      </c>
      <c r="D33" s="1"/>
      <c r="E33" s="1">
        <v>7529</v>
      </c>
      <c r="F33" s="1"/>
      <c r="G33" s="1">
        <f t="shared" si="0"/>
        <v>-4755</v>
      </c>
    </row>
    <row r="34" spans="1:7" x14ac:dyDescent="0.35">
      <c r="A34" t="s">
        <v>241</v>
      </c>
      <c r="B34" t="s">
        <v>247</v>
      </c>
      <c r="C34" s="1">
        <v>6053</v>
      </c>
      <c r="D34" s="1"/>
      <c r="E34" s="1">
        <v>3073</v>
      </c>
      <c r="F34" s="1"/>
      <c r="G34" s="1">
        <f t="shared" si="0"/>
        <v>2980</v>
      </c>
    </row>
    <row r="35" spans="1:7" x14ac:dyDescent="0.35">
      <c r="A35" t="s">
        <v>241</v>
      </c>
      <c r="B35" t="s">
        <v>355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394</v>
      </c>
      <c r="C36" s="1">
        <v>0</v>
      </c>
      <c r="D36" s="1"/>
      <c r="E36" s="1">
        <v>0</v>
      </c>
      <c r="F36" s="1"/>
      <c r="G36" s="1">
        <f t="shared" si="0"/>
        <v>0</v>
      </c>
    </row>
    <row r="37" spans="1:7" x14ac:dyDescent="0.35">
      <c r="A37" t="s">
        <v>241</v>
      </c>
      <c r="B37" t="s">
        <v>249</v>
      </c>
      <c r="C37" s="1">
        <v>1206598</v>
      </c>
      <c r="D37" s="1"/>
      <c r="E37" s="1">
        <v>4181505</v>
      </c>
      <c r="F37" s="1"/>
      <c r="G37" s="1">
        <f t="shared" si="0"/>
        <v>-2974907</v>
      </c>
    </row>
    <row r="38" spans="1:7" x14ac:dyDescent="0.35">
      <c r="A38" t="s">
        <v>241</v>
      </c>
      <c r="B38" t="s">
        <v>356</v>
      </c>
      <c r="C38" s="1">
        <v>130</v>
      </c>
      <c r="D38" s="1"/>
      <c r="E38" s="1">
        <v>982</v>
      </c>
      <c r="F38" s="1"/>
      <c r="G38" s="1">
        <f t="shared" si="0"/>
        <v>-852</v>
      </c>
    </row>
    <row r="39" spans="1:7" x14ac:dyDescent="0.35">
      <c r="A39" t="s">
        <v>241</v>
      </c>
      <c r="B39" t="s">
        <v>251</v>
      </c>
      <c r="C39" s="1">
        <v>4488</v>
      </c>
      <c r="D39" s="1"/>
      <c r="E39" s="1">
        <v>4125</v>
      </c>
      <c r="F39" s="1"/>
      <c r="G39" s="1">
        <f t="shared" si="0"/>
        <v>363</v>
      </c>
    </row>
    <row r="40" spans="1:7" x14ac:dyDescent="0.35">
      <c r="A40" t="s">
        <v>241</v>
      </c>
      <c r="B40" t="s">
        <v>252</v>
      </c>
      <c r="C40" s="1">
        <v>7</v>
      </c>
      <c r="D40" s="1"/>
      <c r="E40" s="1">
        <v>2632</v>
      </c>
      <c r="F40" s="1"/>
      <c r="G40" s="1">
        <f t="shared" si="0"/>
        <v>-2625</v>
      </c>
    </row>
    <row r="41" spans="1:7" x14ac:dyDescent="0.35">
      <c r="A41" t="s">
        <v>253</v>
      </c>
      <c r="B41" t="s">
        <v>254</v>
      </c>
      <c r="C41" s="1">
        <v>272870</v>
      </c>
      <c r="D41" s="1"/>
      <c r="E41" s="1">
        <v>3279685</v>
      </c>
      <c r="F41" s="1"/>
      <c r="G41" s="1">
        <f t="shared" si="0"/>
        <v>-3006815</v>
      </c>
    </row>
    <row r="42" spans="1:7" x14ac:dyDescent="0.35">
      <c r="A42" t="s">
        <v>253</v>
      </c>
      <c r="B42" t="s">
        <v>357</v>
      </c>
      <c r="C42" s="1">
        <v>0</v>
      </c>
      <c r="D42" s="1"/>
      <c r="E42" s="1">
        <v>0</v>
      </c>
      <c r="F42" s="1"/>
      <c r="G42" s="1">
        <f t="shared" si="0"/>
        <v>0</v>
      </c>
    </row>
    <row r="43" spans="1:7" x14ac:dyDescent="0.35">
      <c r="A43" t="s">
        <v>253</v>
      </c>
      <c r="B43" t="s">
        <v>31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255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359</v>
      </c>
      <c r="C45" s="1">
        <v>1386</v>
      </c>
      <c r="D45" s="1"/>
      <c r="E45" s="1">
        <v>57749</v>
      </c>
      <c r="F45" s="1"/>
      <c r="G45" s="1">
        <f t="shared" si="0"/>
        <v>-56363</v>
      </c>
    </row>
    <row r="46" spans="1:7" x14ac:dyDescent="0.35">
      <c r="A46" t="s">
        <v>253</v>
      </c>
      <c r="B46" t="s">
        <v>256</v>
      </c>
      <c r="C46" s="1">
        <v>63</v>
      </c>
      <c r="D46" s="1"/>
      <c r="E46" s="1">
        <v>186</v>
      </c>
      <c r="F46" s="1"/>
      <c r="G46" s="1">
        <f t="shared" si="0"/>
        <v>-123</v>
      </c>
    </row>
    <row r="47" spans="1:7" x14ac:dyDescent="0.35">
      <c r="A47" t="s">
        <v>253</v>
      </c>
      <c r="B47" t="s">
        <v>358</v>
      </c>
      <c r="C47" s="1">
        <v>0</v>
      </c>
      <c r="D47" s="1"/>
      <c r="E47" s="1">
        <v>0</v>
      </c>
      <c r="F47" s="1"/>
      <c r="G47" s="1">
        <f t="shared" si="0"/>
        <v>0</v>
      </c>
    </row>
    <row r="48" spans="1:7" x14ac:dyDescent="0.35">
      <c r="A48" t="s">
        <v>253</v>
      </c>
      <c r="B48" t="s">
        <v>395</v>
      </c>
      <c r="C48" s="1">
        <v>0</v>
      </c>
      <c r="D48" s="1"/>
      <c r="E48" s="1">
        <v>0</v>
      </c>
      <c r="F48" s="1"/>
      <c r="G48" s="1">
        <f t="shared" si="0"/>
        <v>0</v>
      </c>
    </row>
    <row r="49" spans="1:7" x14ac:dyDescent="0.35">
      <c r="A49" t="s">
        <v>253</v>
      </c>
      <c r="B49" t="s">
        <v>396</v>
      </c>
      <c r="C49" s="1">
        <v>0</v>
      </c>
      <c r="D49" s="1"/>
      <c r="E49" s="1">
        <v>0</v>
      </c>
      <c r="F49" s="1"/>
      <c r="G49" s="1">
        <f t="shared" si="0"/>
        <v>0</v>
      </c>
    </row>
    <row r="50" spans="1:7" x14ac:dyDescent="0.35">
      <c r="A50" t="s">
        <v>253</v>
      </c>
      <c r="B50" t="s">
        <v>257</v>
      </c>
      <c r="C50" s="1">
        <v>216383</v>
      </c>
      <c r="D50" s="1"/>
      <c r="E50" s="1">
        <v>4739759</v>
      </c>
      <c r="F50" s="1"/>
      <c r="G50" s="1">
        <f t="shared" si="0"/>
        <v>-4523376</v>
      </c>
    </row>
    <row r="51" spans="1:7" x14ac:dyDescent="0.35">
      <c r="A51" t="s">
        <v>253</v>
      </c>
      <c r="B51" t="s">
        <v>258</v>
      </c>
      <c r="C51" s="1">
        <v>2001</v>
      </c>
      <c r="D51" s="1"/>
      <c r="E51" s="1">
        <v>1072691</v>
      </c>
      <c r="F51" s="1"/>
      <c r="G51" s="1">
        <f t="shared" si="0"/>
        <v>-1070690</v>
      </c>
    </row>
    <row r="52" spans="1:7" x14ac:dyDescent="0.35">
      <c r="A52" t="s">
        <v>253</v>
      </c>
      <c r="B52" t="s">
        <v>259</v>
      </c>
      <c r="C52" s="1">
        <v>14111</v>
      </c>
      <c r="D52" s="1"/>
      <c r="E52" s="1">
        <v>1983208</v>
      </c>
      <c r="F52" s="1"/>
      <c r="G52" s="1">
        <f t="shared" si="0"/>
        <v>-1969097</v>
      </c>
    </row>
    <row r="53" spans="1:7" x14ac:dyDescent="0.35">
      <c r="A53" t="s">
        <v>253</v>
      </c>
      <c r="B53" t="s">
        <v>260</v>
      </c>
      <c r="C53" s="1">
        <v>0</v>
      </c>
      <c r="D53" s="1"/>
      <c r="E53" s="1">
        <v>25</v>
      </c>
      <c r="F53" s="1"/>
      <c r="G53" s="1">
        <f t="shared" si="0"/>
        <v>-25</v>
      </c>
    </row>
    <row r="54" spans="1:7" x14ac:dyDescent="0.35">
      <c r="A54" t="s">
        <v>253</v>
      </c>
      <c r="B54" t="s">
        <v>261</v>
      </c>
      <c r="C54" s="1">
        <v>325</v>
      </c>
      <c r="D54" s="1"/>
      <c r="E54" s="1">
        <v>430642</v>
      </c>
      <c r="F54" s="1"/>
      <c r="G54" s="1">
        <f t="shared" si="0"/>
        <v>-430317</v>
      </c>
    </row>
    <row r="55" spans="1:7" x14ac:dyDescent="0.35">
      <c r="A55" t="s">
        <v>253</v>
      </c>
      <c r="B55" t="s">
        <v>373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253</v>
      </c>
      <c r="B56" t="s">
        <v>397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361</v>
      </c>
      <c r="C57" s="1">
        <v>4578</v>
      </c>
      <c r="D57" s="1"/>
      <c r="E57" s="1">
        <v>13329</v>
      </c>
      <c r="F57" s="1"/>
      <c r="G57" s="1">
        <f t="shared" si="0"/>
        <v>-8751</v>
      </c>
    </row>
    <row r="58" spans="1:7" x14ac:dyDescent="0.35">
      <c r="A58" t="s">
        <v>263</v>
      </c>
      <c r="B58" t="s">
        <v>374</v>
      </c>
      <c r="C58" s="1">
        <v>0</v>
      </c>
      <c r="D58" s="1"/>
      <c r="E58" s="1">
        <v>0</v>
      </c>
      <c r="F58" s="1"/>
      <c r="G58" s="1">
        <f t="shared" si="0"/>
        <v>0</v>
      </c>
    </row>
    <row r="59" spans="1:7" x14ac:dyDescent="0.35">
      <c r="A59" t="s">
        <v>263</v>
      </c>
      <c r="B59" t="s">
        <v>375</v>
      </c>
      <c r="C59" s="1">
        <v>0</v>
      </c>
      <c r="D59" s="1"/>
      <c r="E59" s="1">
        <v>0</v>
      </c>
      <c r="F59" s="1"/>
      <c r="G59" s="1">
        <f t="shared" si="0"/>
        <v>0</v>
      </c>
    </row>
    <row r="60" spans="1:7" x14ac:dyDescent="0.35">
      <c r="A60" t="s">
        <v>263</v>
      </c>
      <c r="B60" t="s">
        <v>266</v>
      </c>
      <c r="C60" s="1">
        <v>135</v>
      </c>
      <c r="D60" s="1"/>
      <c r="E60" s="1">
        <v>788</v>
      </c>
      <c r="F60" s="1"/>
      <c r="G60" s="1">
        <f t="shared" si="0"/>
        <v>-653</v>
      </c>
    </row>
    <row r="61" spans="1:7" x14ac:dyDescent="0.35">
      <c r="A61" t="s">
        <v>263</v>
      </c>
      <c r="B61" t="s">
        <v>267</v>
      </c>
      <c r="C61" s="1">
        <v>92</v>
      </c>
      <c r="D61" s="1"/>
      <c r="E61" s="1">
        <v>1387</v>
      </c>
      <c r="F61" s="1"/>
      <c r="G61" s="1">
        <f t="shared" si="0"/>
        <v>-1295</v>
      </c>
    </row>
    <row r="62" spans="1:7" x14ac:dyDescent="0.35">
      <c r="A62" t="s">
        <v>263</v>
      </c>
      <c r="B62" t="s">
        <v>268</v>
      </c>
      <c r="C62" s="1">
        <v>282</v>
      </c>
      <c r="D62" s="1"/>
      <c r="E62" s="1">
        <v>1409</v>
      </c>
      <c r="F62" s="1"/>
      <c r="G62" s="1">
        <f t="shared" si="0"/>
        <v>-1127</v>
      </c>
    </row>
    <row r="63" spans="1:7" x14ac:dyDescent="0.35">
      <c r="A63" t="s">
        <v>263</v>
      </c>
      <c r="B63" t="s">
        <v>269</v>
      </c>
      <c r="C63" s="1">
        <v>190017</v>
      </c>
      <c r="D63" s="1"/>
      <c r="E63" s="1">
        <v>458419</v>
      </c>
      <c r="F63" s="1"/>
      <c r="G63" s="1">
        <f t="shared" si="0"/>
        <v>-268402</v>
      </c>
    </row>
    <row r="64" spans="1:7" x14ac:dyDescent="0.35">
      <c r="A64" t="s">
        <v>263</v>
      </c>
      <c r="B64" t="s">
        <v>270</v>
      </c>
      <c r="C64" s="1">
        <v>2190</v>
      </c>
      <c r="D64" s="1"/>
      <c r="E64" s="1">
        <v>8412</v>
      </c>
      <c r="F64" s="1"/>
      <c r="G64" s="1">
        <f t="shared" si="0"/>
        <v>-6222</v>
      </c>
    </row>
    <row r="65" spans="1:7" x14ac:dyDescent="0.35">
      <c r="A65" t="s">
        <v>263</v>
      </c>
      <c r="B65" t="s">
        <v>271</v>
      </c>
      <c r="C65" s="1">
        <v>169</v>
      </c>
      <c r="D65" s="1"/>
      <c r="E65" s="1">
        <v>492</v>
      </c>
      <c r="F65" s="1"/>
      <c r="G65" s="1">
        <f t="shared" si="0"/>
        <v>-323</v>
      </c>
    </row>
    <row r="66" spans="1:7" x14ac:dyDescent="0.35">
      <c r="A66" t="s">
        <v>263</v>
      </c>
      <c r="B66" t="s">
        <v>273</v>
      </c>
      <c r="C66" s="1">
        <v>2660</v>
      </c>
      <c r="D66" s="1"/>
      <c r="E66" s="1">
        <v>11119</v>
      </c>
      <c r="F66" s="1"/>
      <c r="G66" s="1">
        <f t="shared" si="0"/>
        <v>-8459</v>
      </c>
    </row>
    <row r="67" spans="1:7" x14ac:dyDescent="0.35">
      <c r="A67" t="s">
        <v>263</v>
      </c>
      <c r="B67" t="s">
        <v>398</v>
      </c>
      <c r="C67" s="1">
        <v>0</v>
      </c>
      <c r="D67" s="1"/>
      <c r="E67" s="1">
        <v>0</v>
      </c>
      <c r="F67" s="1"/>
      <c r="G67" s="1">
        <f t="shared" si="0"/>
        <v>0</v>
      </c>
    </row>
    <row r="68" spans="1:7" x14ac:dyDescent="0.35">
      <c r="A68" t="s">
        <v>263</v>
      </c>
      <c r="B68" t="s">
        <v>275</v>
      </c>
      <c r="C68" s="1">
        <v>883</v>
      </c>
      <c r="D68" s="1"/>
      <c r="E68" s="1">
        <v>3239</v>
      </c>
      <c r="F68" s="1"/>
      <c r="G68" s="1">
        <f t="shared" si="0"/>
        <v>-2356</v>
      </c>
    </row>
    <row r="69" spans="1:7" x14ac:dyDescent="0.35">
      <c r="A69" t="s">
        <v>263</v>
      </c>
      <c r="B69" t="s">
        <v>399</v>
      </c>
      <c r="C69" s="1">
        <v>595</v>
      </c>
      <c r="D69" s="1"/>
      <c r="E69" s="1">
        <v>10510</v>
      </c>
      <c r="F69" s="1"/>
      <c r="G69" s="1">
        <f t="shared" si="0"/>
        <v>-9915</v>
      </c>
    </row>
    <row r="70" spans="1:7" x14ac:dyDescent="0.35">
      <c r="A70" t="s">
        <v>263</v>
      </c>
      <c r="B70" t="s">
        <v>360</v>
      </c>
      <c r="C70" s="1">
        <v>100</v>
      </c>
      <c r="D70" s="1"/>
      <c r="E70" s="1">
        <v>93</v>
      </c>
      <c r="F70" s="1"/>
      <c r="G70" s="1">
        <f t="shared" ref="G70:G133" si="1">C70-E70</f>
        <v>7</v>
      </c>
    </row>
    <row r="71" spans="1:7" x14ac:dyDescent="0.35">
      <c r="A71" t="s">
        <v>263</v>
      </c>
      <c r="B71" t="s">
        <v>276</v>
      </c>
      <c r="C71" s="1">
        <v>1243</v>
      </c>
      <c r="D71" s="1"/>
      <c r="E71" s="1">
        <v>6823</v>
      </c>
      <c r="F71" s="1"/>
      <c r="G71" s="1">
        <f t="shared" si="1"/>
        <v>-5580</v>
      </c>
    </row>
    <row r="72" spans="1:7" x14ac:dyDescent="0.35">
      <c r="A72" t="s">
        <v>263</v>
      </c>
      <c r="B72" t="s">
        <v>277</v>
      </c>
      <c r="C72" s="1">
        <v>17651</v>
      </c>
      <c r="D72" s="1"/>
      <c r="E72" s="1">
        <v>44628</v>
      </c>
      <c r="F72" s="1"/>
      <c r="G72" s="1">
        <f t="shared" si="1"/>
        <v>-26977</v>
      </c>
    </row>
    <row r="73" spans="1:7" x14ac:dyDescent="0.35">
      <c r="A73" t="s">
        <v>263</v>
      </c>
      <c r="B73" t="s">
        <v>279</v>
      </c>
      <c r="C73" s="1">
        <v>14170</v>
      </c>
      <c r="D73" s="1"/>
      <c r="E73" s="1">
        <v>173833</v>
      </c>
      <c r="F73" s="1"/>
      <c r="G73" s="1">
        <f t="shared" si="1"/>
        <v>-159663</v>
      </c>
    </row>
    <row r="74" spans="1:7" x14ac:dyDescent="0.35">
      <c r="A74" t="s">
        <v>263</v>
      </c>
      <c r="B74" t="s">
        <v>280</v>
      </c>
      <c r="C74" s="1">
        <v>7900</v>
      </c>
      <c r="D74" s="1"/>
      <c r="E74" s="1">
        <v>13600</v>
      </c>
      <c r="F74" s="1"/>
      <c r="G74" s="1">
        <f t="shared" si="1"/>
        <v>-5700</v>
      </c>
    </row>
    <row r="75" spans="1:7" x14ac:dyDescent="0.35">
      <c r="A75" t="s">
        <v>263</v>
      </c>
      <c r="B75" t="s">
        <v>387</v>
      </c>
      <c r="C75" s="1">
        <v>0</v>
      </c>
      <c r="D75" s="1"/>
      <c r="E75" s="1">
        <v>0</v>
      </c>
      <c r="F75" s="1"/>
      <c r="G75" s="1">
        <f t="shared" si="1"/>
        <v>0</v>
      </c>
    </row>
    <row r="76" spans="1:7" x14ac:dyDescent="0.35">
      <c r="A76" t="s">
        <v>263</v>
      </c>
      <c r="B76" t="s">
        <v>281</v>
      </c>
      <c r="C76" s="1">
        <v>0</v>
      </c>
      <c r="D76" s="1"/>
      <c r="E76" s="1">
        <v>563</v>
      </c>
      <c r="F76" s="1"/>
      <c r="G76" s="1">
        <f t="shared" si="1"/>
        <v>-563</v>
      </c>
    </row>
    <row r="77" spans="1:7" x14ac:dyDescent="0.35">
      <c r="A77" t="s">
        <v>263</v>
      </c>
      <c r="B77" t="s">
        <v>282</v>
      </c>
      <c r="C77" s="1">
        <v>425</v>
      </c>
      <c r="D77" s="1"/>
      <c r="E77" s="1">
        <v>28585</v>
      </c>
      <c r="F77" s="1"/>
      <c r="G77" s="1">
        <f t="shared" si="1"/>
        <v>-28160</v>
      </c>
    </row>
    <row r="78" spans="1:7" x14ac:dyDescent="0.35">
      <c r="A78" t="s">
        <v>263</v>
      </c>
      <c r="B78" t="s">
        <v>284</v>
      </c>
      <c r="C78" s="1">
        <v>1441</v>
      </c>
      <c r="D78" s="1"/>
      <c r="E78" s="1">
        <v>3025</v>
      </c>
      <c r="F78" s="1"/>
      <c r="G78" s="1">
        <f t="shared" si="1"/>
        <v>-1584</v>
      </c>
    </row>
    <row r="79" spans="1:7" x14ac:dyDescent="0.35">
      <c r="A79" t="s">
        <v>263</v>
      </c>
      <c r="B79" t="s">
        <v>388</v>
      </c>
      <c r="C79" s="1">
        <v>0</v>
      </c>
      <c r="D79" s="1"/>
      <c r="E79" s="1">
        <v>0</v>
      </c>
      <c r="F79" s="1"/>
      <c r="G79" s="1">
        <f t="shared" si="1"/>
        <v>0</v>
      </c>
    </row>
    <row r="80" spans="1:7" x14ac:dyDescent="0.35">
      <c r="A80" t="s">
        <v>285</v>
      </c>
      <c r="B80" t="s">
        <v>378</v>
      </c>
      <c r="C80" s="1">
        <v>0</v>
      </c>
      <c r="D80" s="1"/>
      <c r="E80" s="1">
        <v>0</v>
      </c>
      <c r="F80" s="1"/>
      <c r="G80" s="1">
        <f t="shared" si="1"/>
        <v>0</v>
      </c>
    </row>
    <row r="81" spans="1:7" x14ac:dyDescent="0.35">
      <c r="A81" t="s">
        <v>285</v>
      </c>
      <c r="B81" t="s">
        <v>288</v>
      </c>
      <c r="C81" s="1">
        <v>143941</v>
      </c>
      <c r="D81" s="1"/>
      <c r="E81" s="1">
        <v>848574</v>
      </c>
      <c r="F81" s="1"/>
      <c r="G81" s="1">
        <f t="shared" si="1"/>
        <v>-704633</v>
      </c>
    </row>
    <row r="82" spans="1:7" x14ac:dyDescent="0.35">
      <c r="A82" t="s">
        <v>289</v>
      </c>
      <c r="B82" t="s">
        <v>290</v>
      </c>
      <c r="C82" s="1">
        <v>27533</v>
      </c>
      <c r="D82" s="1"/>
      <c r="E82" s="1">
        <v>44378</v>
      </c>
      <c r="F82" s="1"/>
      <c r="G82" s="1">
        <f t="shared" si="1"/>
        <v>-16845</v>
      </c>
    </row>
    <row r="83" spans="1:7" x14ac:dyDescent="0.35">
      <c r="A83" t="s">
        <v>289</v>
      </c>
      <c r="B83" t="s">
        <v>291</v>
      </c>
      <c r="C83" s="1">
        <v>2</v>
      </c>
      <c r="D83" s="1"/>
      <c r="E83" s="1">
        <v>3150</v>
      </c>
      <c r="F83" s="1"/>
      <c r="G83" s="1">
        <f t="shared" si="1"/>
        <v>-3148</v>
      </c>
    </row>
    <row r="84" spans="1:7" x14ac:dyDescent="0.35">
      <c r="A84" t="s">
        <v>289</v>
      </c>
      <c r="B84" t="s">
        <v>379</v>
      </c>
      <c r="C84" s="1">
        <v>0</v>
      </c>
      <c r="D84" s="1"/>
      <c r="E84" s="1">
        <v>0</v>
      </c>
      <c r="F84" s="1"/>
      <c r="G84" s="1">
        <f t="shared" si="1"/>
        <v>0</v>
      </c>
    </row>
    <row r="85" spans="1:7" x14ac:dyDescent="0.35">
      <c r="A85" t="s">
        <v>289</v>
      </c>
      <c r="B85" t="s">
        <v>380</v>
      </c>
      <c r="C85" s="1">
        <v>0</v>
      </c>
      <c r="D85" s="1"/>
      <c r="E85" s="1">
        <v>0</v>
      </c>
      <c r="F85" s="1"/>
      <c r="G85" s="1">
        <f t="shared" si="1"/>
        <v>0</v>
      </c>
    </row>
    <row r="86" spans="1:7" x14ac:dyDescent="0.35">
      <c r="A86" t="s">
        <v>289</v>
      </c>
      <c r="B86" t="s">
        <v>294</v>
      </c>
      <c r="C86" s="1">
        <v>806</v>
      </c>
      <c r="D86" s="1"/>
      <c r="E86" s="1">
        <v>44590</v>
      </c>
      <c r="F86" s="1"/>
      <c r="G86" s="1">
        <f t="shared" si="1"/>
        <v>-43784</v>
      </c>
    </row>
    <row r="87" spans="1:7" x14ac:dyDescent="0.35">
      <c r="A87" t="s">
        <v>295</v>
      </c>
      <c r="B87" t="s">
        <v>296</v>
      </c>
      <c r="C87" s="1">
        <v>46115</v>
      </c>
      <c r="D87" s="1"/>
      <c r="E87" s="1">
        <v>410967</v>
      </c>
      <c r="F87" s="1"/>
      <c r="G87" s="1">
        <f t="shared" si="1"/>
        <v>-364852</v>
      </c>
    </row>
    <row r="88" spans="1:7" x14ac:dyDescent="0.35">
      <c r="A88" t="s">
        <v>295</v>
      </c>
      <c r="B88" t="s">
        <v>297</v>
      </c>
      <c r="C88" s="1">
        <v>94927</v>
      </c>
      <c r="D88" s="1"/>
      <c r="E88" s="1">
        <v>80196</v>
      </c>
      <c r="F88" s="1"/>
      <c r="G88" s="1">
        <f t="shared" si="1"/>
        <v>14731</v>
      </c>
    </row>
    <row r="89" spans="1:7" x14ac:dyDescent="0.35">
      <c r="A89" t="s">
        <v>295</v>
      </c>
      <c r="B89" t="s">
        <v>298</v>
      </c>
      <c r="C89" s="1">
        <v>58503</v>
      </c>
      <c r="D89" s="1"/>
      <c r="E89" s="1">
        <v>902509</v>
      </c>
      <c r="F89" s="1"/>
      <c r="G89" s="1">
        <f t="shared" si="1"/>
        <v>-844006</v>
      </c>
    </row>
    <row r="90" spans="1:7" x14ac:dyDescent="0.35">
      <c r="A90" t="s">
        <v>295</v>
      </c>
      <c r="B90" t="s">
        <v>299</v>
      </c>
      <c r="C90" s="1">
        <v>4471</v>
      </c>
      <c r="D90" s="1"/>
      <c r="E90" s="1">
        <v>65685</v>
      </c>
      <c r="F90" s="1"/>
      <c r="G90" s="1">
        <f t="shared" si="1"/>
        <v>-61214</v>
      </c>
    </row>
    <row r="91" spans="1:7" x14ac:dyDescent="0.35">
      <c r="A91" t="s">
        <v>295</v>
      </c>
      <c r="B91" t="s">
        <v>300</v>
      </c>
      <c r="C91" s="1">
        <v>68869</v>
      </c>
      <c r="D91" s="1"/>
      <c r="E91" s="1">
        <v>470697</v>
      </c>
      <c r="F91" s="1"/>
      <c r="G91" s="1">
        <f t="shared" si="1"/>
        <v>-401828</v>
      </c>
    </row>
    <row r="92" spans="1:7" x14ac:dyDescent="0.35">
      <c r="A92" t="s">
        <v>295</v>
      </c>
      <c r="B92" t="s">
        <v>301</v>
      </c>
      <c r="C92" s="1">
        <v>84246</v>
      </c>
      <c r="D92" s="1"/>
      <c r="E92" s="1">
        <v>228957</v>
      </c>
      <c r="F92" s="1"/>
      <c r="G92" s="1">
        <f t="shared" si="1"/>
        <v>-144711</v>
      </c>
    </row>
    <row r="93" spans="1:7" x14ac:dyDescent="0.35">
      <c r="A93" t="s">
        <v>295</v>
      </c>
      <c r="B93" t="s">
        <v>302</v>
      </c>
      <c r="C93" s="1">
        <v>6462</v>
      </c>
      <c r="D93" s="1"/>
      <c r="E93" s="1">
        <v>5095</v>
      </c>
      <c r="F93" s="1"/>
      <c r="G93" s="1">
        <f t="shared" si="1"/>
        <v>1367</v>
      </c>
    </row>
    <row r="94" spans="1:7" x14ac:dyDescent="0.35">
      <c r="A94" t="s">
        <v>295</v>
      </c>
      <c r="B94" t="s">
        <v>303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304</v>
      </c>
      <c r="C95" s="1">
        <v>0</v>
      </c>
      <c r="D95" s="1"/>
      <c r="E95" s="1">
        <v>0</v>
      </c>
      <c r="F95" s="1"/>
      <c r="G95" s="1">
        <f t="shared" si="1"/>
        <v>0</v>
      </c>
    </row>
    <row r="96" spans="1:7" x14ac:dyDescent="0.35">
      <c r="A96" t="s">
        <v>295</v>
      </c>
      <c r="B96" t="s">
        <v>400</v>
      </c>
      <c r="C96" s="1">
        <v>584</v>
      </c>
      <c r="D96" s="1"/>
      <c r="E96" s="1">
        <v>23066</v>
      </c>
      <c r="F96" s="1"/>
      <c r="G96" s="1">
        <f t="shared" si="1"/>
        <v>-22482</v>
      </c>
    </row>
    <row r="97" spans="1:7" x14ac:dyDescent="0.35">
      <c r="A97" t="s">
        <v>295</v>
      </c>
      <c r="B97" t="s">
        <v>305</v>
      </c>
      <c r="C97" s="1">
        <v>0</v>
      </c>
      <c r="D97" s="1"/>
      <c r="E97" s="1">
        <v>1576</v>
      </c>
      <c r="F97" s="1"/>
      <c r="G97" s="1">
        <f t="shared" si="1"/>
        <v>-1576</v>
      </c>
    </row>
    <row r="98" spans="1:7" x14ac:dyDescent="0.35">
      <c r="A98" t="s">
        <v>295</v>
      </c>
      <c r="B98" t="s">
        <v>306</v>
      </c>
      <c r="C98" s="1">
        <v>20226</v>
      </c>
      <c r="D98" s="1"/>
      <c r="E98" s="1">
        <v>7822</v>
      </c>
      <c r="F98" s="1"/>
      <c r="G98" s="1">
        <f t="shared" si="1"/>
        <v>12404</v>
      </c>
    </row>
    <row r="99" spans="1:7" x14ac:dyDescent="0.35">
      <c r="A99" t="s">
        <v>295</v>
      </c>
      <c r="B99" t="s">
        <v>381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308</v>
      </c>
      <c r="C100" s="1">
        <v>73215</v>
      </c>
      <c r="D100" s="1"/>
      <c r="E100" s="1">
        <v>57100</v>
      </c>
      <c r="F100" s="1"/>
      <c r="G100" s="1">
        <f t="shared" si="1"/>
        <v>16115</v>
      </c>
    </row>
    <row r="101" spans="1:7" x14ac:dyDescent="0.35">
      <c r="A101" t="s">
        <v>295</v>
      </c>
      <c r="B101" t="s">
        <v>309</v>
      </c>
      <c r="C101" s="1">
        <v>15286</v>
      </c>
      <c r="D101" s="1"/>
      <c r="E101" s="1">
        <v>15171</v>
      </c>
      <c r="F101" s="1"/>
      <c r="G101" s="1">
        <f t="shared" si="1"/>
        <v>115</v>
      </c>
    </row>
    <row r="102" spans="1:7" x14ac:dyDescent="0.35">
      <c r="A102" t="s">
        <v>295</v>
      </c>
      <c r="B102" t="s">
        <v>310</v>
      </c>
      <c r="C102" s="1">
        <v>6382</v>
      </c>
      <c r="D102" s="1"/>
      <c r="E102" s="1">
        <v>2772</v>
      </c>
      <c r="F102" s="1"/>
      <c r="G102" s="1">
        <f t="shared" si="1"/>
        <v>3610</v>
      </c>
    </row>
    <row r="103" spans="1:7" x14ac:dyDescent="0.35">
      <c r="A103" t="s">
        <v>295</v>
      </c>
      <c r="B103" t="s">
        <v>311</v>
      </c>
      <c r="C103" s="1">
        <v>3984</v>
      </c>
      <c r="D103" s="1"/>
      <c r="E103" s="1">
        <v>3910</v>
      </c>
      <c r="F103" s="1"/>
      <c r="G103" s="1">
        <f t="shared" si="1"/>
        <v>74</v>
      </c>
    </row>
    <row r="104" spans="1:7" x14ac:dyDescent="0.35">
      <c r="A104" t="s">
        <v>295</v>
      </c>
      <c r="B104" t="s">
        <v>382</v>
      </c>
      <c r="C104" s="1">
        <v>0</v>
      </c>
      <c r="D104" s="1"/>
      <c r="E104" s="1">
        <v>0</v>
      </c>
      <c r="F104" s="1"/>
      <c r="G104" s="1">
        <f t="shared" si="1"/>
        <v>0</v>
      </c>
    </row>
    <row r="105" spans="1:7" x14ac:dyDescent="0.35">
      <c r="A105" t="s">
        <v>295</v>
      </c>
      <c r="B105" t="s">
        <v>313</v>
      </c>
      <c r="C105" s="1">
        <v>875</v>
      </c>
      <c r="D105" s="1"/>
      <c r="E105" s="1">
        <v>9100</v>
      </c>
      <c r="F105" s="1"/>
      <c r="G105" s="1">
        <f t="shared" si="1"/>
        <v>-8225</v>
      </c>
    </row>
    <row r="106" spans="1:7" x14ac:dyDescent="0.35">
      <c r="A106" t="s">
        <v>295</v>
      </c>
      <c r="B106" t="s">
        <v>314</v>
      </c>
      <c r="C106" s="1">
        <v>236434</v>
      </c>
      <c r="D106" s="1"/>
      <c r="E106" s="1">
        <v>1355606</v>
      </c>
      <c r="F106" s="1"/>
      <c r="G106" s="1">
        <f t="shared" si="1"/>
        <v>-1119172</v>
      </c>
    </row>
    <row r="107" spans="1:7" x14ac:dyDescent="0.35">
      <c r="A107" t="s">
        <v>295</v>
      </c>
      <c r="B107" t="s">
        <v>315</v>
      </c>
      <c r="C107" s="1">
        <v>11325</v>
      </c>
      <c r="D107" s="1"/>
      <c r="E107" s="1">
        <v>4871</v>
      </c>
      <c r="F107" s="1"/>
      <c r="G107" s="1">
        <f t="shared" si="1"/>
        <v>6454</v>
      </c>
    </row>
    <row r="108" spans="1:7" x14ac:dyDescent="0.35">
      <c r="A108" t="s">
        <v>329</v>
      </c>
      <c r="B108" t="s">
        <v>330</v>
      </c>
      <c r="C108" s="1">
        <v>0</v>
      </c>
      <c r="D108" s="1"/>
      <c r="E108" s="1">
        <v>6161</v>
      </c>
      <c r="F108" s="1"/>
      <c r="G108" s="1">
        <f t="shared" si="1"/>
        <v>-6161</v>
      </c>
    </row>
    <row r="109" spans="1:7" x14ac:dyDescent="0.35">
      <c r="A109" t="s">
        <v>329</v>
      </c>
      <c r="B109" t="s">
        <v>331</v>
      </c>
      <c r="C109" s="1">
        <v>0</v>
      </c>
      <c r="D109" s="1"/>
      <c r="E109" s="1">
        <v>180</v>
      </c>
      <c r="F109" s="1"/>
      <c r="G109" s="1">
        <f t="shared" si="1"/>
        <v>-180</v>
      </c>
    </row>
    <row r="110" spans="1:7" x14ac:dyDescent="0.35">
      <c r="A110" t="s">
        <v>329</v>
      </c>
      <c r="B110" t="s">
        <v>332</v>
      </c>
      <c r="C110" s="1">
        <v>144767</v>
      </c>
      <c r="D110" s="1"/>
      <c r="E110" s="1">
        <v>361916</v>
      </c>
      <c r="F110" s="1"/>
      <c r="G110" s="1">
        <f t="shared" si="1"/>
        <v>-217149</v>
      </c>
    </row>
    <row r="111" spans="1:7" x14ac:dyDescent="0.35">
      <c r="A111" t="s">
        <v>329</v>
      </c>
      <c r="B111" t="s">
        <v>333</v>
      </c>
      <c r="C111" s="1">
        <v>2335</v>
      </c>
      <c r="D111" s="1"/>
      <c r="E111" s="1">
        <v>5762</v>
      </c>
      <c r="F111" s="1"/>
      <c r="G111" s="1">
        <f t="shared" si="1"/>
        <v>-3427</v>
      </c>
    </row>
    <row r="112" spans="1:7" x14ac:dyDescent="0.35">
      <c r="A112" t="s">
        <v>329</v>
      </c>
      <c r="B112" t="s">
        <v>335</v>
      </c>
      <c r="C112" s="1">
        <v>0</v>
      </c>
      <c r="D112" s="1"/>
      <c r="E112" s="1">
        <v>0</v>
      </c>
      <c r="F112" s="1"/>
      <c r="G112" s="1">
        <f t="shared" si="1"/>
        <v>0</v>
      </c>
    </row>
    <row r="113" spans="1:7" x14ac:dyDescent="0.35">
      <c r="A113" t="s">
        <v>329</v>
      </c>
      <c r="B113" t="s">
        <v>336</v>
      </c>
      <c r="C113" s="1">
        <v>3275</v>
      </c>
      <c r="D113" s="1"/>
      <c r="E113" s="1">
        <v>4127</v>
      </c>
      <c r="F113" s="1"/>
      <c r="G113" s="1">
        <f t="shared" si="1"/>
        <v>-852</v>
      </c>
    </row>
    <row r="114" spans="1:7" x14ac:dyDescent="0.35">
      <c r="A114" t="s">
        <v>329</v>
      </c>
      <c r="B114" t="s">
        <v>337</v>
      </c>
      <c r="C114" s="1">
        <v>21762</v>
      </c>
      <c r="D114" s="1"/>
      <c r="E114" s="1">
        <v>18489</v>
      </c>
      <c r="F114" s="1"/>
      <c r="G114" s="1">
        <f t="shared" si="1"/>
        <v>3273</v>
      </c>
    </row>
    <row r="115" spans="1:7" x14ac:dyDescent="0.35">
      <c r="A115" t="s">
        <v>329</v>
      </c>
      <c r="B115" t="s">
        <v>338</v>
      </c>
      <c r="C115" s="1">
        <v>0</v>
      </c>
      <c r="D115" s="1"/>
      <c r="E115" s="1">
        <v>1162</v>
      </c>
      <c r="F115" s="1"/>
      <c r="G115" s="1">
        <f t="shared" si="1"/>
        <v>-1162</v>
      </c>
    </row>
    <row r="116" spans="1:7" x14ac:dyDescent="0.35">
      <c r="A116" t="s">
        <v>329</v>
      </c>
      <c r="B116" t="s">
        <v>339</v>
      </c>
      <c r="C116" s="1">
        <v>0</v>
      </c>
      <c r="D116" s="1"/>
      <c r="E116" s="1">
        <v>2825</v>
      </c>
      <c r="F116" s="1"/>
      <c r="G116" s="1">
        <f t="shared" si="1"/>
        <v>-2825</v>
      </c>
    </row>
    <row r="117" spans="1:7" x14ac:dyDescent="0.35">
      <c r="A117" t="s">
        <v>329</v>
      </c>
      <c r="B117" t="s">
        <v>340</v>
      </c>
      <c r="C117" s="1">
        <v>0</v>
      </c>
      <c r="D117" s="1"/>
      <c r="E117" s="1">
        <v>1172</v>
      </c>
      <c r="F117" s="1"/>
      <c r="G117" s="1">
        <f t="shared" si="1"/>
        <v>-1172</v>
      </c>
    </row>
    <row r="118" spans="1:7" x14ac:dyDescent="0.35">
      <c r="A118" t="s">
        <v>329</v>
      </c>
      <c r="B118" t="s">
        <v>341</v>
      </c>
      <c r="C118" s="1">
        <v>21701</v>
      </c>
      <c r="D118" s="1"/>
      <c r="E118" s="1">
        <v>84830</v>
      </c>
      <c r="F118" s="1"/>
      <c r="G118" s="1">
        <f t="shared" si="1"/>
        <v>-63129</v>
      </c>
    </row>
    <row r="119" spans="1:7" x14ac:dyDescent="0.35">
      <c r="A119" t="s">
        <v>329</v>
      </c>
      <c r="B119" t="s">
        <v>342</v>
      </c>
      <c r="C119" s="1">
        <v>0</v>
      </c>
      <c r="D119" s="1"/>
      <c r="E119" s="1">
        <v>16487</v>
      </c>
      <c r="F119" s="1"/>
      <c r="G119" s="1">
        <f t="shared" si="1"/>
        <v>-16487</v>
      </c>
    </row>
    <row r="120" spans="1:7" x14ac:dyDescent="0.35">
      <c r="A120" t="s">
        <v>329</v>
      </c>
      <c r="B120" t="s">
        <v>343</v>
      </c>
      <c r="C120" s="1">
        <v>0</v>
      </c>
      <c r="D120" s="1"/>
      <c r="E120" s="1">
        <v>483</v>
      </c>
      <c r="F120" s="1"/>
      <c r="G120" s="1">
        <f t="shared" si="1"/>
        <v>-483</v>
      </c>
    </row>
    <row r="121" spans="1:7" x14ac:dyDescent="0.35">
      <c r="A121" t="s">
        <v>329</v>
      </c>
      <c r="B121" t="s">
        <v>401</v>
      </c>
      <c r="C121" s="1">
        <v>0</v>
      </c>
      <c r="D121" s="1"/>
      <c r="E121" s="1">
        <v>0</v>
      </c>
      <c r="F121" s="1"/>
      <c r="G121" s="1">
        <f t="shared" si="1"/>
        <v>0</v>
      </c>
    </row>
    <row r="122" spans="1:7" x14ac:dyDescent="0.35">
      <c r="A122" t="s">
        <v>329</v>
      </c>
      <c r="B122" t="s">
        <v>345</v>
      </c>
      <c r="C122" s="1">
        <v>795</v>
      </c>
      <c r="D122" s="1"/>
      <c r="E122" s="1">
        <v>795</v>
      </c>
      <c r="F122" s="1"/>
      <c r="G122" s="1">
        <f t="shared" si="1"/>
        <v>0</v>
      </c>
    </row>
    <row r="123" spans="1:7" x14ac:dyDescent="0.35">
      <c r="A123" t="s">
        <v>329</v>
      </c>
      <c r="B123" t="s">
        <v>346</v>
      </c>
      <c r="C123" s="1">
        <v>79474</v>
      </c>
      <c r="D123" s="1"/>
      <c r="E123" s="1">
        <v>95991</v>
      </c>
      <c r="F123" s="1"/>
      <c r="G123" s="1">
        <f t="shared" si="1"/>
        <v>-16517</v>
      </c>
    </row>
    <row r="124" spans="1:7" x14ac:dyDescent="0.35">
      <c r="A124" t="s">
        <v>329</v>
      </c>
      <c r="B124" t="s">
        <v>347</v>
      </c>
      <c r="C124" s="1">
        <v>31890</v>
      </c>
      <c r="D124" s="1"/>
      <c r="E124" s="1">
        <v>120796</v>
      </c>
      <c r="F124" s="1"/>
      <c r="G124" s="1">
        <f t="shared" si="1"/>
        <v>-88906</v>
      </c>
    </row>
    <row r="125" spans="1:7" x14ac:dyDescent="0.35">
      <c r="A125" t="s">
        <v>329</v>
      </c>
      <c r="B125" t="s">
        <v>348</v>
      </c>
      <c r="C125" s="1">
        <v>257057</v>
      </c>
      <c r="D125" s="1"/>
      <c r="E125" s="1">
        <v>438256</v>
      </c>
      <c r="F125" s="1"/>
      <c r="G125" s="1">
        <f t="shared" si="1"/>
        <v>-181199</v>
      </c>
    </row>
    <row r="126" spans="1:7" x14ac:dyDescent="0.35">
      <c r="A126" t="s">
        <v>329</v>
      </c>
      <c r="B126" t="s">
        <v>349</v>
      </c>
      <c r="C126" s="1">
        <v>7013</v>
      </c>
      <c r="D126" s="1"/>
      <c r="E126" s="1">
        <v>124222</v>
      </c>
      <c r="F126" s="1"/>
      <c r="G126" s="1">
        <f t="shared" si="1"/>
        <v>-117209</v>
      </c>
    </row>
    <row r="127" spans="1:7" x14ac:dyDescent="0.35">
      <c r="A127" t="s">
        <v>329</v>
      </c>
      <c r="B127" t="s">
        <v>350</v>
      </c>
      <c r="C127" s="1">
        <v>600</v>
      </c>
      <c r="D127" s="1"/>
      <c r="E127" s="1">
        <v>7629</v>
      </c>
      <c r="F127" s="1"/>
      <c r="G127" s="1">
        <f t="shared" si="1"/>
        <v>-7029</v>
      </c>
    </row>
    <row r="128" spans="1:7" x14ac:dyDescent="0.35">
      <c r="A128" t="s">
        <v>364</v>
      </c>
      <c r="B128" t="s">
        <v>317</v>
      </c>
      <c r="C128" s="1">
        <v>8403</v>
      </c>
      <c r="D128" s="1"/>
      <c r="E128" s="1">
        <v>58170</v>
      </c>
      <c r="F128" s="1"/>
      <c r="G128" s="1">
        <f t="shared" si="1"/>
        <v>-49767</v>
      </c>
    </row>
    <row r="129" spans="1:7" x14ac:dyDescent="0.35">
      <c r="A129" t="s">
        <v>364</v>
      </c>
      <c r="B129" t="s">
        <v>318</v>
      </c>
      <c r="C129" s="1">
        <v>250</v>
      </c>
      <c r="D129" s="1"/>
      <c r="E129" s="1">
        <v>400</v>
      </c>
      <c r="F129" s="1"/>
      <c r="G129" s="1">
        <f t="shared" si="1"/>
        <v>-150</v>
      </c>
    </row>
    <row r="130" spans="1:7" x14ac:dyDescent="0.35">
      <c r="A130" t="s">
        <v>364</v>
      </c>
      <c r="B130" t="s">
        <v>319</v>
      </c>
      <c r="C130" s="1">
        <v>8390</v>
      </c>
      <c r="D130" s="1"/>
      <c r="E130" s="1">
        <v>14441</v>
      </c>
      <c r="F130" s="1"/>
      <c r="G130" s="1">
        <f t="shared" si="1"/>
        <v>-6051</v>
      </c>
    </row>
    <row r="131" spans="1:7" x14ac:dyDescent="0.35">
      <c r="A131" t="s">
        <v>364</v>
      </c>
      <c r="B131" t="s">
        <v>213</v>
      </c>
      <c r="C131" s="1">
        <v>20</v>
      </c>
      <c r="D131" s="1"/>
      <c r="E131" s="1">
        <v>0</v>
      </c>
      <c r="F131" s="1"/>
      <c r="G131" s="1">
        <f t="shared" si="1"/>
        <v>20</v>
      </c>
    </row>
    <row r="132" spans="1:7" x14ac:dyDescent="0.35">
      <c r="A132" t="s">
        <v>364</v>
      </c>
      <c r="B132" t="s">
        <v>402</v>
      </c>
      <c r="C132" s="1">
        <v>295</v>
      </c>
      <c r="D132" s="1"/>
      <c r="E132" s="1">
        <v>1096</v>
      </c>
      <c r="F132" s="1"/>
      <c r="G132" s="1">
        <f t="shared" si="1"/>
        <v>-801</v>
      </c>
    </row>
    <row r="133" spans="1:7" x14ac:dyDescent="0.35">
      <c r="A133" t="s">
        <v>364</v>
      </c>
      <c r="B133" t="s">
        <v>320</v>
      </c>
      <c r="C133" s="1">
        <v>5872</v>
      </c>
      <c r="D133" s="1"/>
      <c r="E133" s="1">
        <v>15017</v>
      </c>
      <c r="F133" s="1"/>
      <c r="G133" s="1">
        <f t="shared" si="1"/>
        <v>-9145</v>
      </c>
    </row>
    <row r="134" spans="1:7" x14ac:dyDescent="0.35">
      <c r="A134" t="s">
        <v>364</v>
      </c>
      <c r="B134" t="s">
        <v>403</v>
      </c>
      <c r="C134" s="1">
        <v>12617</v>
      </c>
      <c r="D134" s="1"/>
      <c r="E134" s="1">
        <v>66113</v>
      </c>
      <c r="F134" s="1"/>
      <c r="G134" s="1">
        <f t="shared" ref="G134:G146" si="2">C134-E134</f>
        <v>-53496</v>
      </c>
    </row>
    <row r="135" spans="1:7" x14ac:dyDescent="0.35">
      <c r="A135" t="s">
        <v>364</v>
      </c>
      <c r="B135" t="s">
        <v>389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323</v>
      </c>
      <c r="C136" s="1">
        <v>2514</v>
      </c>
      <c r="D136" s="1"/>
      <c r="E136" s="1">
        <v>5346</v>
      </c>
      <c r="F136" s="1"/>
      <c r="G136" s="1">
        <f t="shared" si="2"/>
        <v>-2832</v>
      </c>
    </row>
    <row r="137" spans="1:7" x14ac:dyDescent="0.35">
      <c r="A137" t="s">
        <v>364</v>
      </c>
      <c r="B137" t="s">
        <v>324</v>
      </c>
      <c r="C137" s="1">
        <v>0</v>
      </c>
      <c r="D137" s="1"/>
      <c r="E137" s="1">
        <v>10135</v>
      </c>
      <c r="F137" s="1"/>
      <c r="G137" s="1">
        <f t="shared" si="2"/>
        <v>-10135</v>
      </c>
    </row>
    <row r="138" spans="1:7" x14ac:dyDescent="0.35">
      <c r="A138" t="s">
        <v>364</v>
      </c>
      <c r="B138" t="s">
        <v>384</v>
      </c>
      <c r="C138" s="1">
        <v>0</v>
      </c>
      <c r="D138" s="1"/>
      <c r="E138" s="1">
        <v>0</v>
      </c>
      <c r="F138" s="1"/>
      <c r="G138" s="1">
        <f t="shared" si="2"/>
        <v>0</v>
      </c>
    </row>
    <row r="139" spans="1:7" x14ac:dyDescent="0.35">
      <c r="A139" t="s">
        <v>364</v>
      </c>
      <c r="B139" t="s">
        <v>385</v>
      </c>
      <c r="C139" s="1">
        <v>0</v>
      </c>
      <c r="D139" s="1"/>
      <c r="E139" s="1">
        <v>0</v>
      </c>
      <c r="F139" s="1"/>
      <c r="G139" s="1">
        <f t="shared" si="2"/>
        <v>0</v>
      </c>
    </row>
    <row r="140" spans="1:7" x14ac:dyDescent="0.35">
      <c r="A140" t="s">
        <v>364</v>
      </c>
      <c r="B140" t="s">
        <v>214</v>
      </c>
      <c r="C140" s="1">
        <v>1735</v>
      </c>
      <c r="D140" s="1"/>
      <c r="E140" s="1">
        <v>96111</v>
      </c>
      <c r="F140" s="1"/>
      <c r="G140" s="1">
        <f t="shared" si="2"/>
        <v>-94376</v>
      </c>
    </row>
    <row r="141" spans="1:7" x14ac:dyDescent="0.35">
      <c r="A141" t="s">
        <v>364</v>
      </c>
      <c r="B141" t="s">
        <v>215</v>
      </c>
      <c r="C141" s="1">
        <v>4758</v>
      </c>
      <c r="D141" s="1"/>
      <c r="E141" s="1">
        <v>63337</v>
      </c>
      <c r="F141" s="1"/>
      <c r="G141" s="1">
        <f t="shared" si="2"/>
        <v>-58579</v>
      </c>
    </row>
    <row r="142" spans="1:7" x14ac:dyDescent="0.35">
      <c r="A142" t="s">
        <v>364</v>
      </c>
      <c r="B142" t="s">
        <v>327</v>
      </c>
      <c r="C142" s="1">
        <v>921</v>
      </c>
      <c r="D142" s="1"/>
      <c r="E142" s="1">
        <v>1266</v>
      </c>
      <c r="F142" s="1"/>
      <c r="G142" s="1">
        <f t="shared" si="2"/>
        <v>-345</v>
      </c>
    </row>
    <row r="143" spans="1:7" x14ac:dyDescent="0.35">
      <c r="A143" t="s">
        <v>364</v>
      </c>
      <c r="B143" t="s">
        <v>328</v>
      </c>
      <c r="C143" s="1">
        <v>25929</v>
      </c>
      <c r="D143" s="1"/>
      <c r="E143" s="1">
        <v>26056</v>
      </c>
      <c r="F143" s="1"/>
      <c r="G143" s="1">
        <f t="shared" si="2"/>
        <v>-127</v>
      </c>
    </row>
    <row r="144" spans="1:7" x14ac:dyDescent="0.35">
      <c r="A144" t="s">
        <v>364</v>
      </c>
      <c r="B144" t="s">
        <v>216</v>
      </c>
      <c r="C144" s="1">
        <v>18835</v>
      </c>
      <c r="D144" s="1"/>
      <c r="E144" s="1">
        <v>19364</v>
      </c>
      <c r="F144" s="1"/>
      <c r="G144" s="1">
        <f t="shared" si="2"/>
        <v>-529</v>
      </c>
    </row>
    <row r="145" spans="1:10" x14ac:dyDescent="0.35">
      <c r="A145" t="s">
        <v>364</v>
      </c>
      <c r="B145" t="s">
        <v>383</v>
      </c>
      <c r="C145" s="1">
        <v>0</v>
      </c>
      <c r="D145" s="1"/>
      <c r="E145" s="1">
        <v>0</v>
      </c>
      <c r="F145" s="1"/>
      <c r="G145" s="1">
        <f t="shared" si="2"/>
        <v>0</v>
      </c>
    </row>
    <row r="146" spans="1:10" x14ac:dyDescent="0.35">
      <c r="A146" t="s">
        <v>364</v>
      </c>
      <c r="B146" t="s">
        <v>404</v>
      </c>
      <c r="C146" s="1">
        <v>1769</v>
      </c>
      <c r="D146" s="1"/>
      <c r="E146" s="1">
        <v>9425</v>
      </c>
      <c r="F146" s="1"/>
      <c r="G146" s="1">
        <f t="shared" si="2"/>
        <v>-7656</v>
      </c>
    </row>
    <row r="147" spans="1:10" x14ac:dyDescent="0.35">
      <c r="B147" s="3" t="s">
        <v>135</v>
      </c>
      <c r="C147" s="4">
        <f>SUM(C5:C146)</f>
        <v>4307746</v>
      </c>
      <c r="D147" s="4"/>
      <c r="E147" s="4">
        <f>SUM(E5:E146)</f>
        <v>25132092</v>
      </c>
      <c r="F147" s="4"/>
      <c r="G147" s="4">
        <f>SUM(G5:G146)</f>
        <v>-20824346</v>
      </c>
      <c r="J147" s="1"/>
    </row>
    <row r="150" spans="1:10" x14ac:dyDescent="0.35">
      <c r="B150" s="3" t="s">
        <v>110</v>
      </c>
      <c r="C150" s="4">
        <f>C3+C147</f>
        <v>49967109</v>
      </c>
      <c r="D150" s="4"/>
      <c r="E150" s="4">
        <f>E3+E147</f>
        <v>54451731</v>
      </c>
      <c r="F150" s="4"/>
      <c r="G150" s="4">
        <f>G3+G147</f>
        <v>-4484622</v>
      </c>
    </row>
    <row r="152" spans="1:10" x14ac:dyDescent="0.35">
      <c r="B152" t="s">
        <v>111</v>
      </c>
      <c r="G152" s="1">
        <v>1223196.554</v>
      </c>
    </row>
    <row r="153" spans="1:10" x14ac:dyDescent="0.35">
      <c r="B153" t="s">
        <v>112</v>
      </c>
      <c r="G153" s="1">
        <v>-1080</v>
      </c>
    </row>
    <row r="155" spans="1:10" x14ac:dyDescent="0.35">
      <c r="B155" s="3" t="s">
        <v>113</v>
      </c>
      <c r="G155" s="4">
        <f>G150+G152+G153</f>
        <v>-3262505.446</v>
      </c>
    </row>
    <row r="157" spans="1:10" x14ac:dyDescent="0.35">
      <c r="B157" t="s">
        <v>114</v>
      </c>
      <c r="G157" s="1">
        <v>246944</v>
      </c>
    </row>
    <row r="158" spans="1:10" x14ac:dyDescent="0.35">
      <c r="B158" t="s">
        <v>390</v>
      </c>
      <c r="G158" s="1">
        <v>-839070</v>
      </c>
    </row>
    <row r="159" spans="1:10" x14ac:dyDescent="0.35">
      <c r="B159" t="s">
        <v>391</v>
      </c>
      <c r="G159" s="1">
        <v>1600000</v>
      </c>
    </row>
    <row r="161" spans="2:7" x14ac:dyDescent="0.35">
      <c r="B161" s="3" t="s">
        <v>115</v>
      </c>
      <c r="G161" s="4">
        <f>G155+G157+G158+G159</f>
        <v>-2254631.446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2DE9-86CB-4E44-AEA5-E28A585518F3}">
  <dimension ref="A1:J159"/>
  <sheetViews>
    <sheetView zoomScale="70" zoomScaleNormal="70" workbookViewId="0">
      <selection activeCell="I1" sqref="I1"/>
    </sheetView>
  </sheetViews>
  <sheetFormatPr defaultRowHeight="14.5" x14ac:dyDescent="0.35"/>
  <cols>
    <col min="2" max="2" width="112.08984375" customWidth="1"/>
    <col min="3" max="3" width="14.6328125" bestFit="1" customWidth="1"/>
    <col min="4" max="4" width="7.90625" customWidth="1"/>
    <col min="5" max="5" width="14.90625" customWidth="1"/>
    <col min="7" max="7" width="15.453125" customWidth="1"/>
    <col min="10" max="10" width="11.453125" bestFit="1" customWidth="1"/>
  </cols>
  <sheetData>
    <row r="1" spans="1:7" x14ac:dyDescent="0.35">
      <c r="A1" s="3"/>
      <c r="B1" s="3" t="s">
        <v>406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47054347</v>
      </c>
      <c r="D3" s="1"/>
      <c r="E3" s="4">
        <v>30575650</v>
      </c>
      <c r="F3" s="1"/>
      <c r="G3" s="4">
        <f>C3-E3</f>
        <v>16478697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5148</v>
      </c>
      <c r="D5" s="1"/>
      <c r="E5" s="1">
        <v>2531</v>
      </c>
      <c r="F5" s="1"/>
      <c r="G5" s="1">
        <f>C5-E5</f>
        <v>2617</v>
      </c>
    </row>
    <row r="6" spans="1:7" x14ac:dyDescent="0.35">
      <c r="A6" t="s">
        <v>209</v>
      </c>
      <c r="B6" t="s">
        <v>211</v>
      </c>
      <c r="C6" s="1">
        <v>1222</v>
      </c>
      <c r="D6" s="1"/>
      <c r="E6" s="1">
        <v>65457</v>
      </c>
      <c r="F6" s="1"/>
      <c r="G6" s="1">
        <f t="shared" ref="G6:G69" si="0">C6-E6</f>
        <v>-64235</v>
      </c>
    </row>
    <row r="7" spans="1:7" x14ac:dyDescent="0.35">
      <c r="A7" t="s">
        <v>218</v>
      </c>
      <c r="B7" t="s">
        <v>219</v>
      </c>
      <c r="C7" s="1">
        <v>3255</v>
      </c>
      <c r="D7" s="1"/>
      <c r="E7" s="1">
        <v>26726</v>
      </c>
      <c r="F7" s="1"/>
      <c r="G7" s="1">
        <f t="shared" si="0"/>
        <v>-23471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1909</v>
      </c>
      <c r="D13" s="1"/>
      <c r="E13" s="1">
        <v>10202</v>
      </c>
      <c r="F13" s="1"/>
      <c r="G13" s="1">
        <f t="shared" si="0"/>
        <v>-8293</v>
      </c>
    </row>
    <row r="14" spans="1:7" x14ac:dyDescent="0.35">
      <c r="A14" t="s">
        <v>218</v>
      </c>
      <c r="B14" t="s">
        <v>354</v>
      </c>
      <c r="C14" s="1">
        <v>26205</v>
      </c>
      <c r="D14" s="1"/>
      <c r="E14" s="1">
        <v>846172</v>
      </c>
      <c r="F14" s="1"/>
      <c r="G14" s="1">
        <f t="shared" si="0"/>
        <v>-819967</v>
      </c>
    </row>
    <row r="15" spans="1:7" x14ac:dyDescent="0.35">
      <c r="A15" t="s">
        <v>218</v>
      </c>
      <c r="B15" t="s">
        <v>225</v>
      </c>
      <c r="C15" s="1">
        <v>39823</v>
      </c>
      <c r="D15" s="1"/>
      <c r="E15" s="1">
        <v>199923</v>
      </c>
      <c r="F15" s="1"/>
      <c r="G15" s="1">
        <f t="shared" si="0"/>
        <v>-160100</v>
      </c>
    </row>
    <row r="16" spans="1:7" x14ac:dyDescent="0.35">
      <c r="A16" t="s">
        <v>218</v>
      </c>
      <c r="B16" t="s">
        <v>226</v>
      </c>
      <c r="C16" s="1">
        <v>10050</v>
      </c>
      <c r="D16" s="1"/>
      <c r="E16" s="1">
        <v>10200</v>
      </c>
      <c r="F16" s="1"/>
      <c r="G16" s="1">
        <f t="shared" si="0"/>
        <v>-150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15642</v>
      </c>
      <c r="D20" s="1"/>
      <c r="E20" s="1">
        <v>25138</v>
      </c>
      <c r="F20" s="1"/>
      <c r="G20" s="1">
        <f t="shared" si="0"/>
        <v>-9496</v>
      </c>
    </row>
    <row r="21" spans="1:7" x14ac:dyDescent="0.35">
      <c r="A21" t="s">
        <v>218</v>
      </c>
      <c r="B21" t="s">
        <v>233</v>
      </c>
      <c r="C21" s="1">
        <v>58431</v>
      </c>
      <c r="D21" s="1"/>
      <c r="E21" s="1">
        <v>46413</v>
      </c>
      <c r="F21" s="1"/>
      <c r="G21" s="1">
        <f t="shared" si="0"/>
        <v>12018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186</v>
      </c>
      <c r="F22" s="1"/>
      <c r="G22" s="1">
        <f t="shared" si="0"/>
        <v>-186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55032</v>
      </c>
      <c r="D24" s="1"/>
      <c r="E24" s="1">
        <v>133130</v>
      </c>
      <c r="F24" s="1"/>
      <c r="G24" s="1">
        <f t="shared" si="0"/>
        <v>-78098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15028</v>
      </c>
      <c r="F25" s="1"/>
      <c r="G25" s="1">
        <f t="shared" si="0"/>
        <v>-12216</v>
      </c>
    </row>
    <row r="26" spans="1:7" x14ac:dyDescent="0.35">
      <c r="A26" t="s">
        <v>218</v>
      </c>
      <c r="B26" t="s">
        <v>238</v>
      </c>
      <c r="C26" s="1">
        <v>82703</v>
      </c>
      <c r="D26" s="1"/>
      <c r="E26" s="1">
        <v>157085</v>
      </c>
      <c r="F26" s="1"/>
      <c r="G26" s="1">
        <f t="shared" si="0"/>
        <v>-74382</v>
      </c>
    </row>
    <row r="27" spans="1:7" x14ac:dyDescent="0.35">
      <c r="A27" t="s">
        <v>218</v>
      </c>
      <c r="B27" t="s">
        <v>240</v>
      </c>
      <c r="C27" s="1">
        <v>405</v>
      </c>
      <c r="D27" s="1"/>
      <c r="E27" s="1">
        <v>10200</v>
      </c>
      <c r="F27" s="1"/>
      <c r="G27" s="1">
        <f t="shared" si="0"/>
        <v>-9795</v>
      </c>
    </row>
    <row r="28" spans="1:7" x14ac:dyDescent="0.35">
      <c r="A28" t="s">
        <v>241</v>
      </c>
      <c r="B28" t="s">
        <v>242</v>
      </c>
      <c r="C28" s="1">
        <v>10361</v>
      </c>
      <c r="D28" s="1"/>
      <c r="E28" s="1">
        <v>367380</v>
      </c>
      <c r="F28" s="1"/>
      <c r="G28" s="1">
        <f t="shared" si="0"/>
        <v>-357019</v>
      </c>
    </row>
    <row r="29" spans="1:7" x14ac:dyDescent="0.35">
      <c r="A29" t="s">
        <v>241</v>
      </c>
      <c r="B29" t="s">
        <v>243</v>
      </c>
      <c r="C29" s="1">
        <v>124462</v>
      </c>
      <c r="D29" s="1"/>
      <c r="E29" s="1">
        <v>97249</v>
      </c>
      <c r="F29" s="1"/>
      <c r="G29" s="1">
        <f t="shared" si="0"/>
        <v>27213</v>
      </c>
    </row>
    <row r="30" spans="1:7" x14ac:dyDescent="0.35">
      <c r="A30" t="s">
        <v>241</v>
      </c>
      <c r="B30" t="s">
        <v>244</v>
      </c>
      <c r="C30" s="1">
        <v>37120</v>
      </c>
      <c r="D30" s="1"/>
      <c r="E30" s="1">
        <v>136607</v>
      </c>
      <c r="F30" s="1"/>
      <c r="G30" s="1">
        <f t="shared" si="0"/>
        <v>-99487</v>
      </c>
    </row>
    <row r="31" spans="1:7" x14ac:dyDescent="0.35">
      <c r="A31" t="s">
        <v>241</v>
      </c>
      <c r="B31" t="s">
        <v>372</v>
      </c>
      <c r="C31" s="1">
        <v>1084</v>
      </c>
      <c r="D31" s="1"/>
      <c r="E31" s="1">
        <v>986</v>
      </c>
      <c r="F31" s="1"/>
      <c r="G31" s="1">
        <f t="shared" si="0"/>
        <v>98</v>
      </c>
    </row>
    <row r="32" spans="1:7" x14ac:dyDescent="0.35">
      <c r="A32" t="s">
        <v>241</v>
      </c>
      <c r="B32" t="s">
        <v>246</v>
      </c>
      <c r="C32" s="1">
        <v>2774</v>
      </c>
      <c r="D32" s="1"/>
      <c r="E32" s="1">
        <v>7725</v>
      </c>
      <c r="F32" s="1"/>
      <c r="G32" s="1">
        <f t="shared" si="0"/>
        <v>-4951</v>
      </c>
    </row>
    <row r="33" spans="1:7" x14ac:dyDescent="0.35">
      <c r="A33" t="s">
        <v>241</v>
      </c>
      <c r="B33" t="s">
        <v>247</v>
      </c>
      <c r="C33" s="1">
        <v>9710</v>
      </c>
      <c r="D33" s="1"/>
      <c r="E33" s="1">
        <v>6117</v>
      </c>
      <c r="F33" s="1"/>
      <c r="G33" s="1">
        <f t="shared" si="0"/>
        <v>3593</v>
      </c>
    </row>
    <row r="34" spans="1:7" x14ac:dyDescent="0.35">
      <c r="A34" t="s">
        <v>241</v>
      </c>
      <c r="B34" t="s">
        <v>355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394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1288476</v>
      </c>
      <c r="D36" s="1"/>
      <c r="E36" s="1">
        <v>4375851</v>
      </c>
      <c r="F36" s="1"/>
      <c r="G36" s="1">
        <f t="shared" si="0"/>
        <v>-3087375</v>
      </c>
    </row>
    <row r="37" spans="1:7" x14ac:dyDescent="0.35">
      <c r="A37" t="s">
        <v>241</v>
      </c>
      <c r="B37" t="s">
        <v>356</v>
      </c>
      <c r="C37" s="1">
        <v>130</v>
      </c>
      <c r="D37" s="1"/>
      <c r="E37" s="1">
        <v>982</v>
      </c>
      <c r="F37" s="1"/>
      <c r="G37" s="1">
        <f t="shared" si="0"/>
        <v>-852</v>
      </c>
    </row>
    <row r="38" spans="1:7" x14ac:dyDescent="0.35">
      <c r="A38" t="s">
        <v>241</v>
      </c>
      <c r="B38" t="s">
        <v>251</v>
      </c>
      <c r="C38" s="1">
        <v>4488</v>
      </c>
      <c r="D38" s="1"/>
      <c r="E38" s="1">
        <v>4125</v>
      </c>
      <c r="F38" s="1"/>
      <c r="G38" s="1">
        <f t="shared" si="0"/>
        <v>363</v>
      </c>
    </row>
    <row r="39" spans="1:7" x14ac:dyDescent="0.35">
      <c r="A39" t="s">
        <v>241</v>
      </c>
      <c r="B39" t="s">
        <v>252</v>
      </c>
      <c r="C39" s="1">
        <v>7</v>
      </c>
      <c r="D39" s="1"/>
      <c r="E39" s="1">
        <v>2621</v>
      </c>
      <c r="F39" s="1"/>
      <c r="G39" s="1">
        <f t="shared" si="0"/>
        <v>-2614</v>
      </c>
    </row>
    <row r="40" spans="1:7" x14ac:dyDescent="0.35">
      <c r="A40" t="s">
        <v>253</v>
      </c>
      <c r="B40" t="s">
        <v>254</v>
      </c>
      <c r="C40" s="1">
        <v>272936</v>
      </c>
      <c r="D40" s="1"/>
      <c r="E40" s="1">
        <v>3267249</v>
      </c>
      <c r="F40" s="1"/>
      <c r="G40" s="1">
        <f t="shared" si="0"/>
        <v>-2994313</v>
      </c>
    </row>
    <row r="41" spans="1:7" x14ac:dyDescent="0.35">
      <c r="A41" t="s">
        <v>253</v>
      </c>
      <c r="B41" t="s">
        <v>357</v>
      </c>
      <c r="C41" s="1">
        <v>0</v>
      </c>
      <c r="D41" s="1"/>
      <c r="E41" s="1">
        <v>0</v>
      </c>
      <c r="F41" s="1"/>
      <c r="G41" s="1">
        <f t="shared" si="0"/>
        <v>0</v>
      </c>
    </row>
    <row r="42" spans="1:7" x14ac:dyDescent="0.35">
      <c r="A42" t="s">
        <v>253</v>
      </c>
      <c r="B42" t="s">
        <v>256</v>
      </c>
      <c r="C42" s="1">
        <v>126</v>
      </c>
      <c r="D42" s="1"/>
      <c r="E42" s="1">
        <v>186</v>
      </c>
      <c r="F42" s="1"/>
      <c r="G42" s="1">
        <f t="shared" si="0"/>
        <v>-60</v>
      </c>
    </row>
    <row r="43" spans="1:7" x14ac:dyDescent="0.35">
      <c r="A43" t="s">
        <v>253</v>
      </c>
      <c r="B43" t="s">
        <v>358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395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396</v>
      </c>
      <c r="C45" s="1">
        <v>0</v>
      </c>
      <c r="D45" s="1"/>
      <c r="E45" s="1">
        <v>0</v>
      </c>
      <c r="F45" s="1"/>
      <c r="G45" s="1">
        <f t="shared" si="0"/>
        <v>0</v>
      </c>
    </row>
    <row r="46" spans="1:7" x14ac:dyDescent="0.35">
      <c r="A46" t="s">
        <v>253</v>
      </c>
      <c r="B46" t="s">
        <v>257</v>
      </c>
      <c r="C46" s="1">
        <v>216383</v>
      </c>
      <c r="D46" s="1"/>
      <c r="E46" s="1">
        <v>4794081</v>
      </c>
      <c r="F46" s="1"/>
      <c r="G46" s="1">
        <f t="shared" si="0"/>
        <v>-4577698</v>
      </c>
    </row>
    <row r="47" spans="1:7" x14ac:dyDescent="0.35">
      <c r="A47" t="s">
        <v>253</v>
      </c>
      <c r="B47" t="s">
        <v>407</v>
      </c>
      <c r="C47" s="1">
        <v>1386</v>
      </c>
      <c r="D47" s="1"/>
      <c r="E47" s="1">
        <v>60805</v>
      </c>
      <c r="F47" s="1"/>
      <c r="G47" s="1">
        <f t="shared" si="0"/>
        <v>-59419</v>
      </c>
    </row>
    <row r="48" spans="1:7" x14ac:dyDescent="0.35">
      <c r="A48" t="s">
        <v>253</v>
      </c>
      <c r="B48" t="s">
        <v>258</v>
      </c>
      <c r="C48" s="1">
        <v>2001</v>
      </c>
      <c r="D48" s="1"/>
      <c r="E48" s="1">
        <v>1096566</v>
      </c>
      <c r="F48" s="1"/>
      <c r="G48" s="1">
        <f t="shared" si="0"/>
        <v>-1094565</v>
      </c>
    </row>
    <row r="49" spans="1:7" x14ac:dyDescent="0.35">
      <c r="A49" t="s">
        <v>253</v>
      </c>
      <c r="B49" t="s">
        <v>259</v>
      </c>
      <c r="C49" s="1">
        <v>15716</v>
      </c>
      <c r="D49" s="1"/>
      <c r="E49" s="1">
        <v>2003428</v>
      </c>
      <c r="F49" s="1"/>
      <c r="G49" s="1">
        <f t="shared" si="0"/>
        <v>-1987712</v>
      </c>
    </row>
    <row r="50" spans="1:7" x14ac:dyDescent="0.35">
      <c r="A50" t="s">
        <v>253</v>
      </c>
      <c r="B50" t="s">
        <v>260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253</v>
      </c>
      <c r="B51" t="s">
        <v>261</v>
      </c>
      <c r="C51" s="1">
        <v>325</v>
      </c>
      <c r="D51" s="1"/>
      <c r="E51" s="1">
        <v>397197</v>
      </c>
      <c r="F51" s="1"/>
      <c r="G51" s="1">
        <f t="shared" si="0"/>
        <v>-396872</v>
      </c>
    </row>
    <row r="52" spans="1:7" x14ac:dyDescent="0.35">
      <c r="A52" t="s">
        <v>253</v>
      </c>
      <c r="B52" t="s">
        <v>373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253</v>
      </c>
      <c r="B53" t="s">
        <v>397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263</v>
      </c>
      <c r="B54" t="s">
        <v>361</v>
      </c>
      <c r="C54" s="1">
        <v>4578</v>
      </c>
      <c r="D54" s="1"/>
      <c r="E54" s="1">
        <v>13569</v>
      </c>
      <c r="F54" s="1"/>
      <c r="G54" s="1">
        <f t="shared" si="0"/>
        <v>-8991</v>
      </c>
    </row>
    <row r="55" spans="1:7" x14ac:dyDescent="0.35">
      <c r="A55" t="s">
        <v>263</v>
      </c>
      <c r="B55" t="s">
        <v>374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263</v>
      </c>
      <c r="B56" t="s">
        <v>375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266</v>
      </c>
      <c r="C57" s="1">
        <v>135</v>
      </c>
      <c r="D57" s="1"/>
      <c r="E57" s="1">
        <v>807</v>
      </c>
      <c r="F57" s="1"/>
      <c r="G57" s="1">
        <f t="shared" si="0"/>
        <v>-672</v>
      </c>
    </row>
    <row r="58" spans="1:7" x14ac:dyDescent="0.35">
      <c r="A58" t="s">
        <v>263</v>
      </c>
      <c r="B58" t="s">
        <v>267</v>
      </c>
      <c r="C58" s="1">
        <v>92</v>
      </c>
      <c r="D58" s="1"/>
      <c r="E58" s="1">
        <v>1764</v>
      </c>
      <c r="F58" s="1"/>
      <c r="G58" s="1">
        <f t="shared" si="0"/>
        <v>-1672</v>
      </c>
    </row>
    <row r="59" spans="1:7" x14ac:dyDescent="0.35">
      <c r="A59" t="s">
        <v>263</v>
      </c>
      <c r="B59" t="s">
        <v>268</v>
      </c>
      <c r="C59" s="1">
        <v>282</v>
      </c>
      <c r="D59" s="1"/>
      <c r="E59" s="1">
        <v>1456</v>
      </c>
      <c r="F59" s="1"/>
      <c r="G59" s="1">
        <f t="shared" si="0"/>
        <v>-1174</v>
      </c>
    </row>
    <row r="60" spans="1:7" x14ac:dyDescent="0.35">
      <c r="A60" t="s">
        <v>263</v>
      </c>
      <c r="B60" t="s">
        <v>269</v>
      </c>
      <c r="C60" s="1">
        <v>195818</v>
      </c>
      <c r="D60" s="1"/>
      <c r="E60" s="1">
        <v>465178</v>
      </c>
      <c r="F60" s="1"/>
      <c r="G60" s="1">
        <f t="shared" si="0"/>
        <v>-269360</v>
      </c>
    </row>
    <row r="61" spans="1:7" x14ac:dyDescent="0.35">
      <c r="A61" t="s">
        <v>263</v>
      </c>
      <c r="B61" t="s">
        <v>270</v>
      </c>
      <c r="C61" s="1">
        <v>2190</v>
      </c>
      <c r="D61" s="1"/>
      <c r="E61" s="1">
        <v>8412</v>
      </c>
      <c r="F61" s="1"/>
      <c r="G61" s="1">
        <f t="shared" si="0"/>
        <v>-6222</v>
      </c>
    </row>
    <row r="62" spans="1:7" x14ac:dyDescent="0.35">
      <c r="A62" t="s">
        <v>263</v>
      </c>
      <c r="B62" t="s">
        <v>271</v>
      </c>
      <c r="C62" s="1">
        <v>169</v>
      </c>
      <c r="D62" s="1"/>
      <c r="E62" s="1">
        <v>492</v>
      </c>
      <c r="F62" s="1"/>
      <c r="G62" s="1">
        <f t="shared" si="0"/>
        <v>-323</v>
      </c>
    </row>
    <row r="63" spans="1:7" x14ac:dyDescent="0.35">
      <c r="A63" t="s">
        <v>263</v>
      </c>
      <c r="B63" t="s">
        <v>273</v>
      </c>
      <c r="C63" s="1">
        <v>2660</v>
      </c>
      <c r="D63" s="1"/>
      <c r="E63" s="1">
        <v>11393</v>
      </c>
      <c r="F63" s="1"/>
      <c r="G63" s="1">
        <f t="shared" si="0"/>
        <v>-8733</v>
      </c>
    </row>
    <row r="64" spans="1:7" x14ac:dyDescent="0.35">
      <c r="A64" t="s">
        <v>263</v>
      </c>
      <c r="B64" t="s">
        <v>398</v>
      </c>
      <c r="C64" s="1">
        <v>0</v>
      </c>
      <c r="D64" s="1"/>
      <c r="E64" s="1">
        <v>0</v>
      </c>
      <c r="F64" s="1"/>
      <c r="G64" s="1">
        <f t="shared" si="0"/>
        <v>0</v>
      </c>
    </row>
    <row r="65" spans="1:7" x14ac:dyDescent="0.35">
      <c r="A65" t="s">
        <v>263</v>
      </c>
      <c r="B65" t="s">
        <v>275</v>
      </c>
      <c r="C65" s="1">
        <v>883</v>
      </c>
      <c r="D65" s="1"/>
      <c r="E65" s="1">
        <v>3311</v>
      </c>
      <c r="F65" s="1"/>
      <c r="G65" s="1">
        <f t="shared" si="0"/>
        <v>-2428</v>
      </c>
    </row>
    <row r="66" spans="1:7" x14ac:dyDescent="0.35">
      <c r="A66" t="s">
        <v>263</v>
      </c>
      <c r="B66" t="s">
        <v>399</v>
      </c>
      <c r="C66" s="1">
        <v>595</v>
      </c>
      <c r="D66" s="1"/>
      <c r="E66" s="1">
        <v>11089</v>
      </c>
      <c r="F66" s="1"/>
      <c r="G66" s="1">
        <f t="shared" si="0"/>
        <v>-10494</v>
      </c>
    </row>
    <row r="67" spans="1:7" x14ac:dyDescent="0.35">
      <c r="A67" t="s">
        <v>263</v>
      </c>
      <c r="B67" t="s">
        <v>360</v>
      </c>
      <c r="C67" s="1">
        <v>100</v>
      </c>
      <c r="D67" s="1"/>
      <c r="E67" s="1">
        <v>93</v>
      </c>
      <c r="F67" s="1"/>
      <c r="G67" s="1">
        <f t="shared" si="0"/>
        <v>7</v>
      </c>
    </row>
    <row r="68" spans="1:7" x14ac:dyDescent="0.35">
      <c r="A68" t="s">
        <v>263</v>
      </c>
      <c r="B68" t="s">
        <v>276</v>
      </c>
      <c r="C68" s="1">
        <v>1243</v>
      </c>
      <c r="D68" s="1"/>
      <c r="E68" s="1">
        <v>6823</v>
      </c>
      <c r="F68" s="1"/>
      <c r="G68" s="1">
        <f t="shared" si="0"/>
        <v>-5580</v>
      </c>
    </row>
    <row r="69" spans="1:7" x14ac:dyDescent="0.35">
      <c r="A69" t="s">
        <v>263</v>
      </c>
      <c r="B69" t="s">
        <v>277</v>
      </c>
      <c r="C69" s="1">
        <v>17651</v>
      </c>
      <c r="D69" s="1"/>
      <c r="E69" s="1">
        <v>44628</v>
      </c>
      <c r="F69" s="1"/>
      <c r="G69" s="1">
        <f t="shared" si="0"/>
        <v>-26977</v>
      </c>
    </row>
    <row r="70" spans="1:7" x14ac:dyDescent="0.35">
      <c r="A70" t="s">
        <v>263</v>
      </c>
      <c r="B70" t="s">
        <v>279</v>
      </c>
      <c r="C70" s="1">
        <v>14170</v>
      </c>
      <c r="D70" s="1"/>
      <c r="E70" s="1">
        <v>174762</v>
      </c>
      <c r="F70" s="1"/>
      <c r="G70" s="1">
        <f t="shared" ref="G70:G133" si="1">C70-E70</f>
        <v>-160592</v>
      </c>
    </row>
    <row r="71" spans="1:7" x14ac:dyDescent="0.35">
      <c r="A71" t="s">
        <v>263</v>
      </c>
      <c r="B71" t="s">
        <v>280</v>
      </c>
      <c r="C71" s="1">
        <v>7900</v>
      </c>
      <c r="D71" s="1"/>
      <c r="E71" s="1">
        <v>13600</v>
      </c>
      <c r="F71" s="1"/>
      <c r="G71" s="1">
        <f t="shared" si="1"/>
        <v>-5700</v>
      </c>
    </row>
    <row r="72" spans="1:7" x14ac:dyDescent="0.35">
      <c r="A72" t="s">
        <v>263</v>
      </c>
      <c r="B72" t="s">
        <v>387</v>
      </c>
      <c r="C72" s="1">
        <v>0</v>
      </c>
      <c r="D72" s="1"/>
      <c r="E72" s="1">
        <v>0</v>
      </c>
      <c r="F72" s="1"/>
      <c r="G72" s="1">
        <f t="shared" si="1"/>
        <v>0</v>
      </c>
    </row>
    <row r="73" spans="1:7" x14ac:dyDescent="0.35">
      <c r="A73" t="s">
        <v>263</v>
      </c>
      <c r="B73" t="s">
        <v>281</v>
      </c>
      <c r="C73" s="1">
        <v>0</v>
      </c>
      <c r="D73" s="1"/>
      <c r="E73" s="1">
        <v>1563</v>
      </c>
      <c r="F73" s="1"/>
      <c r="G73" s="1">
        <f t="shared" si="1"/>
        <v>-1563</v>
      </c>
    </row>
    <row r="74" spans="1:7" x14ac:dyDescent="0.35">
      <c r="A74" t="s">
        <v>263</v>
      </c>
      <c r="B74" t="s">
        <v>282</v>
      </c>
      <c r="C74" s="1">
        <v>425</v>
      </c>
      <c r="D74" s="1"/>
      <c r="E74" s="1">
        <v>29129</v>
      </c>
      <c r="F74" s="1"/>
      <c r="G74" s="1">
        <f t="shared" si="1"/>
        <v>-28704</v>
      </c>
    </row>
    <row r="75" spans="1:7" x14ac:dyDescent="0.35">
      <c r="A75" t="s">
        <v>263</v>
      </c>
      <c r="B75" t="s">
        <v>284</v>
      </c>
      <c r="C75" s="1">
        <v>1441</v>
      </c>
      <c r="D75" s="1"/>
      <c r="E75" s="1">
        <v>3053</v>
      </c>
      <c r="F75" s="1"/>
      <c r="G75" s="1">
        <f t="shared" si="1"/>
        <v>-1612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378</v>
      </c>
      <c r="C77" s="1">
        <v>0</v>
      </c>
      <c r="D77" s="1"/>
      <c r="E77" s="1">
        <v>0</v>
      </c>
      <c r="F77" s="1"/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155733</v>
      </c>
      <c r="D78" s="1"/>
      <c r="E78" s="1">
        <v>867718</v>
      </c>
      <c r="F78" s="1"/>
      <c r="G78" s="1">
        <f t="shared" si="1"/>
        <v>-711985</v>
      </c>
    </row>
    <row r="79" spans="1:7" x14ac:dyDescent="0.35">
      <c r="A79" t="s">
        <v>289</v>
      </c>
      <c r="B79" t="s">
        <v>290</v>
      </c>
      <c r="C79" s="1">
        <v>27533</v>
      </c>
      <c r="D79" s="1"/>
      <c r="E79" s="1">
        <v>44493</v>
      </c>
      <c r="F79" s="1"/>
      <c r="G79" s="1">
        <f t="shared" si="1"/>
        <v>-16960</v>
      </c>
    </row>
    <row r="80" spans="1:7" x14ac:dyDescent="0.35">
      <c r="A80" t="s">
        <v>289</v>
      </c>
      <c r="B80" t="s">
        <v>291</v>
      </c>
      <c r="C80" s="1">
        <v>2</v>
      </c>
      <c r="D80" s="1"/>
      <c r="E80" s="1">
        <v>3150</v>
      </c>
      <c r="F80" s="1"/>
      <c r="G80" s="1">
        <f t="shared" si="1"/>
        <v>-3148</v>
      </c>
    </row>
    <row r="81" spans="1:7" x14ac:dyDescent="0.35">
      <c r="A81" t="s">
        <v>289</v>
      </c>
      <c r="B81" t="s">
        <v>379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380</v>
      </c>
      <c r="C82" s="1">
        <v>0</v>
      </c>
      <c r="D82" s="1"/>
      <c r="E82" s="1">
        <v>0</v>
      </c>
      <c r="F82" s="1"/>
      <c r="G82" s="1">
        <f t="shared" si="1"/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44590</v>
      </c>
      <c r="F83" s="1"/>
      <c r="G83" s="1">
        <f t="shared" si="1"/>
        <v>-43784</v>
      </c>
    </row>
    <row r="84" spans="1:7" x14ac:dyDescent="0.35">
      <c r="A84" t="s">
        <v>295</v>
      </c>
      <c r="B84" t="s">
        <v>296</v>
      </c>
      <c r="C84" s="1">
        <v>45765</v>
      </c>
      <c r="D84" s="1"/>
      <c r="E84" s="1">
        <v>498518</v>
      </c>
      <c r="F84" s="1"/>
      <c r="G84" s="1">
        <f t="shared" si="1"/>
        <v>-452753</v>
      </c>
    </row>
    <row r="85" spans="1:7" x14ac:dyDescent="0.35">
      <c r="A85" t="s">
        <v>295</v>
      </c>
      <c r="B85" t="s">
        <v>297</v>
      </c>
      <c r="C85" s="1">
        <v>94927</v>
      </c>
      <c r="D85" s="1"/>
      <c r="E85" s="1">
        <v>80196</v>
      </c>
      <c r="F85" s="1"/>
      <c r="G85" s="1">
        <f t="shared" si="1"/>
        <v>14731</v>
      </c>
    </row>
    <row r="86" spans="1:7" x14ac:dyDescent="0.35">
      <c r="A86" t="s">
        <v>295</v>
      </c>
      <c r="B86" t="s">
        <v>298</v>
      </c>
      <c r="C86" s="1">
        <v>81257</v>
      </c>
      <c r="D86" s="1"/>
      <c r="E86" s="1">
        <v>907411</v>
      </c>
      <c r="F86" s="1"/>
      <c r="G86" s="1">
        <f t="shared" si="1"/>
        <v>-826154</v>
      </c>
    </row>
    <row r="87" spans="1:7" x14ac:dyDescent="0.35">
      <c r="A87" t="s">
        <v>295</v>
      </c>
      <c r="B87" t="s">
        <v>299</v>
      </c>
      <c r="C87" s="1">
        <v>4471</v>
      </c>
      <c r="D87" s="1"/>
      <c r="E87" s="1">
        <v>67656</v>
      </c>
      <c r="F87" s="1"/>
      <c r="G87" s="1">
        <f t="shared" si="1"/>
        <v>-63185</v>
      </c>
    </row>
    <row r="88" spans="1:7" x14ac:dyDescent="0.35">
      <c r="A88" t="s">
        <v>295</v>
      </c>
      <c r="B88" t="s">
        <v>300</v>
      </c>
      <c r="C88" s="1">
        <v>73815</v>
      </c>
      <c r="D88" s="1"/>
      <c r="E88" s="1">
        <v>483209</v>
      </c>
      <c r="F88" s="1"/>
      <c r="G88" s="1">
        <f t="shared" si="1"/>
        <v>-409394</v>
      </c>
    </row>
    <row r="89" spans="1:7" x14ac:dyDescent="0.35">
      <c r="A89" t="s">
        <v>295</v>
      </c>
      <c r="B89" t="s">
        <v>301</v>
      </c>
      <c r="C89" s="1">
        <v>86448</v>
      </c>
      <c r="D89" s="1"/>
      <c r="E89" s="1">
        <v>197913</v>
      </c>
      <c r="F89" s="1"/>
      <c r="G89" s="1">
        <f t="shared" si="1"/>
        <v>-111465</v>
      </c>
    </row>
    <row r="90" spans="1:7" x14ac:dyDescent="0.35">
      <c r="A90" t="s">
        <v>295</v>
      </c>
      <c r="B90" t="s">
        <v>302</v>
      </c>
      <c r="C90" s="1">
        <v>6462</v>
      </c>
      <c r="D90" s="1"/>
      <c r="E90" s="1">
        <v>5095</v>
      </c>
      <c r="F90" s="1"/>
      <c r="G90" s="1">
        <f t="shared" si="1"/>
        <v>1367</v>
      </c>
    </row>
    <row r="91" spans="1:7" x14ac:dyDescent="0.35">
      <c r="A91" t="s">
        <v>295</v>
      </c>
      <c r="B91" t="s">
        <v>400</v>
      </c>
      <c r="C91" s="1">
        <v>584</v>
      </c>
      <c r="D91" s="1"/>
      <c r="E91" s="1">
        <v>23071</v>
      </c>
      <c r="F91" s="1"/>
      <c r="G91" s="1">
        <f t="shared" si="1"/>
        <v>-22487</v>
      </c>
    </row>
    <row r="92" spans="1:7" x14ac:dyDescent="0.35">
      <c r="A92" t="s">
        <v>295</v>
      </c>
      <c r="B92" t="s">
        <v>305</v>
      </c>
      <c r="C92" s="1">
        <v>0</v>
      </c>
      <c r="D92" s="1"/>
      <c r="E92" s="1">
        <v>1576</v>
      </c>
      <c r="F92" s="1"/>
      <c r="G92" s="1">
        <f t="shared" si="1"/>
        <v>-1576</v>
      </c>
    </row>
    <row r="93" spans="1:7" x14ac:dyDescent="0.35">
      <c r="A93" t="s">
        <v>295</v>
      </c>
      <c r="B93" t="s">
        <v>306</v>
      </c>
      <c r="C93" s="1">
        <v>20226</v>
      </c>
      <c r="D93" s="1"/>
      <c r="E93" s="1">
        <v>7822</v>
      </c>
      <c r="F93" s="1"/>
      <c r="G93" s="1">
        <f t="shared" si="1"/>
        <v>12404</v>
      </c>
    </row>
    <row r="94" spans="1:7" x14ac:dyDescent="0.35">
      <c r="A94" t="s">
        <v>295</v>
      </c>
      <c r="B94" t="s">
        <v>381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308</v>
      </c>
      <c r="C95" s="1">
        <v>73215</v>
      </c>
      <c r="D95" s="1"/>
      <c r="E95" s="1">
        <v>57100</v>
      </c>
      <c r="F95" s="1"/>
      <c r="G95" s="1">
        <f t="shared" si="1"/>
        <v>16115</v>
      </c>
    </row>
    <row r="96" spans="1:7" x14ac:dyDescent="0.35">
      <c r="A96" t="s">
        <v>295</v>
      </c>
      <c r="B96" t="s">
        <v>309</v>
      </c>
      <c r="C96" s="1">
        <v>15286</v>
      </c>
      <c r="D96" s="1"/>
      <c r="E96" s="1">
        <v>15171</v>
      </c>
      <c r="F96" s="1"/>
      <c r="G96" s="1">
        <f t="shared" si="1"/>
        <v>115</v>
      </c>
    </row>
    <row r="97" spans="1:7" x14ac:dyDescent="0.35">
      <c r="A97" t="s">
        <v>295</v>
      </c>
      <c r="B97" t="s">
        <v>310</v>
      </c>
      <c r="C97" s="1">
        <v>6382</v>
      </c>
      <c r="D97" s="1"/>
      <c r="E97" s="1">
        <v>2772</v>
      </c>
      <c r="F97" s="1"/>
      <c r="G97" s="1">
        <f t="shared" si="1"/>
        <v>3610</v>
      </c>
    </row>
    <row r="98" spans="1:7" x14ac:dyDescent="0.35">
      <c r="A98" t="s">
        <v>295</v>
      </c>
      <c r="B98" t="s">
        <v>311</v>
      </c>
      <c r="C98" s="1">
        <v>3984</v>
      </c>
      <c r="D98" s="1"/>
      <c r="E98" s="1">
        <v>3910</v>
      </c>
      <c r="F98" s="1"/>
      <c r="G98" s="1">
        <f t="shared" si="1"/>
        <v>74</v>
      </c>
    </row>
    <row r="99" spans="1:7" x14ac:dyDescent="0.35">
      <c r="A99" t="s">
        <v>295</v>
      </c>
      <c r="B99" t="s">
        <v>382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313</v>
      </c>
      <c r="C100" s="1">
        <v>875</v>
      </c>
      <c r="D100" s="1"/>
      <c r="E100" s="1">
        <v>9100</v>
      </c>
      <c r="F100" s="1"/>
      <c r="G100" s="1">
        <f t="shared" si="1"/>
        <v>-8225</v>
      </c>
    </row>
    <row r="101" spans="1:7" x14ac:dyDescent="0.35">
      <c r="A101" t="s">
        <v>295</v>
      </c>
      <c r="B101" t="s">
        <v>314</v>
      </c>
      <c r="C101" s="1">
        <v>181434</v>
      </c>
      <c r="D101" s="1"/>
      <c r="E101" s="1">
        <v>1404212</v>
      </c>
      <c r="F101" s="1"/>
      <c r="G101" s="1">
        <f t="shared" si="1"/>
        <v>-1222778</v>
      </c>
    </row>
    <row r="102" spans="1:7" x14ac:dyDescent="0.35">
      <c r="A102" t="s">
        <v>295</v>
      </c>
      <c r="B102" t="s">
        <v>315</v>
      </c>
      <c r="C102" s="1">
        <v>11325</v>
      </c>
      <c r="D102" s="1"/>
      <c r="E102" s="1">
        <v>4871</v>
      </c>
      <c r="F102" s="1"/>
      <c r="G102" s="1">
        <f t="shared" si="1"/>
        <v>6454</v>
      </c>
    </row>
    <row r="103" spans="1:7" x14ac:dyDescent="0.35">
      <c r="A103" t="s">
        <v>329</v>
      </c>
      <c r="B103" t="s">
        <v>330</v>
      </c>
      <c r="C103" s="1">
        <v>0</v>
      </c>
      <c r="D103" s="1"/>
      <c r="E103" s="1">
        <v>6161</v>
      </c>
      <c r="F103" s="1"/>
      <c r="G103" s="1">
        <f t="shared" si="1"/>
        <v>-6161</v>
      </c>
    </row>
    <row r="104" spans="1:7" x14ac:dyDescent="0.35">
      <c r="A104" t="s">
        <v>329</v>
      </c>
      <c r="B104" t="s">
        <v>331</v>
      </c>
      <c r="C104" s="1">
        <v>0</v>
      </c>
      <c r="D104" s="1"/>
      <c r="E104" s="1">
        <v>180</v>
      </c>
      <c r="F104" s="1"/>
      <c r="G104" s="1">
        <f t="shared" si="1"/>
        <v>-180</v>
      </c>
    </row>
    <row r="105" spans="1:7" x14ac:dyDescent="0.35">
      <c r="A105" t="s">
        <v>329</v>
      </c>
      <c r="B105" t="s">
        <v>332</v>
      </c>
      <c r="C105" s="1">
        <v>153783</v>
      </c>
      <c r="D105" s="1"/>
      <c r="E105" s="1">
        <v>399480</v>
      </c>
      <c r="F105" s="1"/>
      <c r="G105" s="1">
        <f t="shared" si="1"/>
        <v>-245697</v>
      </c>
    </row>
    <row r="106" spans="1:7" x14ac:dyDescent="0.35">
      <c r="A106" t="s">
        <v>329</v>
      </c>
      <c r="B106" t="s">
        <v>333</v>
      </c>
      <c r="C106" s="1">
        <v>2335</v>
      </c>
      <c r="D106" s="1"/>
      <c r="E106" s="1">
        <v>5762</v>
      </c>
      <c r="F106" s="1"/>
      <c r="G106" s="1">
        <f t="shared" si="1"/>
        <v>-3427</v>
      </c>
    </row>
    <row r="107" spans="1:7" x14ac:dyDescent="0.35">
      <c r="A107" t="s">
        <v>329</v>
      </c>
      <c r="B107" t="s">
        <v>335</v>
      </c>
      <c r="C107" s="1">
        <v>0</v>
      </c>
      <c r="D107" s="1"/>
      <c r="E107" s="1">
        <v>0</v>
      </c>
      <c r="F107" s="1"/>
      <c r="G107" s="1">
        <f t="shared" si="1"/>
        <v>0</v>
      </c>
    </row>
    <row r="108" spans="1:7" x14ac:dyDescent="0.35">
      <c r="A108" t="s">
        <v>329</v>
      </c>
      <c r="B108" t="s">
        <v>336</v>
      </c>
      <c r="C108" s="1">
        <v>3275</v>
      </c>
      <c r="D108" s="1"/>
      <c r="E108" s="1">
        <v>4127</v>
      </c>
      <c r="F108" s="1"/>
      <c r="G108" s="1">
        <f t="shared" si="1"/>
        <v>-852</v>
      </c>
    </row>
    <row r="109" spans="1:7" x14ac:dyDescent="0.35">
      <c r="A109" t="s">
        <v>329</v>
      </c>
      <c r="B109" t="s">
        <v>337</v>
      </c>
      <c r="C109" s="1">
        <v>21762</v>
      </c>
      <c r="D109" s="1"/>
      <c r="E109" s="1">
        <v>18489</v>
      </c>
      <c r="F109" s="1"/>
      <c r="G109" s="1">
        <f t="shared" si="1"/>
        <v>3273</v>
      </c>
    </row>
    <row r="110" spans="1:7" x14ac:dyDescent="0.35">
      <c r="A110" t="s">
        <v>329</v>
      </c>
      <c r="B110" t="s">
        <v>338</v>
      </c>
      <c r="C110" s="1">
        <v>0</v>
      </c>
      <c r="D110" s="1"/>
      <c r="E110" s="1">
        <v>1162</v>
      </c>
      <c r="F110" s="1"/>
      <c r="G110" s="1">
        <f t="shared" si="1"/>
        <v>-1162</v>
      </c>
    </row>
    <row r="111" spans="1:7" x14ac:dyDescent="0.35">
      <c r="A111" t="s">
        <v>329</v>
      </c>
      <c r="B111" t="s">
        <v>339</v>
      </c>
      <c r="C111" s="1">
        <v>0</v>
      </c>
      <c r="D111" s="1"/>
      <c r="E111" s="1">
        <v>2825</v>
      </c>
      <c r="F111" s="1"/>
      <c r="G111" s="1">
        <f t="shared" si="1"/>
        <v>-2825</v>
      </c>
    </row>
    <row r="112" spans="1:7" x14ac:dyDescent="0.35">
      <c r="A112" t="s">
        <v>329</v>
      </c>
      <c r="B112" t="s">
        <v>340</v>
      </c>
      <c r="C112" s="1">
        <v>2</v>
      </c>
      <c r="D112" s="1"/>
      <c r="E112" s="1">
        <v>1223</v>
      </c>
      <c r="F112" s="1"/>
      <c r="G112" s="1">
        <f t="shared" si="1"/>
        <v>-1221</v>
      </c>
    </row>
    <row r="113" spans="1:7" x14ac:dyDescent="0.35">
      <c r="A113" t="s">
        <v>329</v>
      </c>
      <c r="B113" t="s">
        <v>341</v>
      </c>
      <c r="C113" s="1">
        <v>21890</v>
      </c>
      <c r="D113" s="1"/>
      <c r="E113" s="1">
        <v>86283</v>
      </c>
      <c r="F113" s="1"/>
      <c r="G113" s="1">
        <f t="shared" si="1"/>
        <v>-64393</v>
      </c>
    </row>
    <row r="114" spans="1:7" x14ac:dyDescent="0.35">
      <c r="A114" t="s">
        <v>329</v>
      </c>
      <c r="B114" t="s">
        <v>342</v>
      </c>
      <c r="C114" s="1">
        <v>0</v>
      </c>
      <c r="D114" s="1"/>
      <c r="E114" s="1">
        <v>16487</v>
      </c>
      <c r="F114" s="1"/>
      <c r="G114" s="1">
        <f t="shared" si="1"/>
        <v>-16487</v>
      </c>
    </row>
    <row r="115" spans="1:7" x14ac:dyDescent="0.35">
      <c r="A115" t="s">
        <v>329</v>
      </c>
      <c r="B115" t="s">
        <v>343</v>
      </c>
      <c r="C115" s="1">
        <v>0</v>
      </c>
      <c r="D115" s="1"/>
      <c r="E115" s="1">
        <v>487</v>
      </c>
      <c r="F115" s="1"/>
      <c r="G115" s="1">
        <f t="shared" si="1"/>
        <v>-487</v>
      </c>
    </row>
    <row r="116" spans="1:7" x14ac:dyDescent="0.35">
      <c r="A116" t="s">
        <v>329</v>
      </c>
      <c r="B116" t="s">
        <v>401</v>
      </c>
      <c r="C116" s="1">
        <v>0</v>
      </c>
      <c r="D116" s="1"/>
      <c r="E116" s="1">
        <v>0</v>
      </c>
      <c r="F116" s="1"/>
      <c r="G116" s="1">
        <f t="shared" si="1"/>
        <v>0</v>
      </c>
    </row>
    <row r="117" spans="1:7" x14ac:dyDescent="0.35">
      <c r="A117" t="s">
        <v>329</v>
      </c>
      <c r="B117" t="s">
        <v>344</v>
      </c>
      <c r="C117" s="1">
        <v>904882</v>
      </c>
      <c r="D117" s="1"/>
      <c r="E117" s="1">
        <v>904577</v>
      </c>
      <c r="F117" s="1"/>
      <c r="G117" s="1">
        <f t="shared" si="1"/>
        <v>305</v>
      </c>
    </row>
    <row r="118" spans="1:7" x14ac:dyDescent="0.35">
      <c r="A118" t="s">
        <v>329</v>
      </c>
      <c r="B118" t="s">
        <v>345</v>
      </c>
      <c r="C118" s="1">
        <v>795</v>
      </c>
      <c r="D118" s="1"/>
      <c r="E118" s="1">
        <v>795</v>
      </c>
      <c r="F118" s="1"/>
      <c r="G118" s="1">
        <f t="shared" si="1"/>
        <v>0</v>
      </c>
    </row>
    <row r="119" spans="1:7" x14ac:dyDescent="0.35">
      <c r="A119" t="s">
        <v>329</v>
      </c>
      <c r="B119" t="s">
        <v>346</v>
      </c>
      <c r="C119" s="1">
        <v>77192</v>
      </c>
      <c r="D119" s="1"/>
      <c r="E119" s="1">
        <v>96211</v>
      </c>
      <c r="F119" s="1"/>
      <c r="G119" s="1">
        <f t="shared" si="1"/>
        <v>-19019</v>
      </c>
    </row>
    <row r="120" spans="1:7" x14ac:dyDescent="0.35">
      <c r="A120" t="s">
        <v>329</v>
      </c>
      <c r="B120" t="s">
        <v>347</v>
      </c>
      <c r="C120" s="1">
        <v>31890</v>
      </c>
      <c r="D120" s="1"/>
      <c r="E120" s="1">
        <v>122574</v>
      </c>
      <c r="F120" s="1"/>
      <c r="G120" s="1">
        <f t="shared" si="1"/>
        <v>-90684</v>
      </c>
    </row>
    <row r="121" spans="1:7" x14ac:dyDescent="0.35">
      <c r="A121" t="s">
        <v>329</v>
      </c>
      <c r="B121" t="s">
        <v>348</v>
      </c>
      <c r="C121" s="1">
        <v>257674</v>
      </c>
      <c r="D121" s="1"/>
      <c r="E121" s="1">
        <v>446186</v>
      </c>
      <c r="F121" s="1"/>
      <c r="G121" s="1">
        <f t="shared" si="1"/>
        <v>-188512</v>
      </c>
    </row>
    <row r="122" spans="1:7" x14ac:dyDescent="0.35">
      <c r="A122" t="s">
        <v>329</v>
      </c>
      <c r="B122" t="s">
        <v>349</v>
      </c>
      <c r="C122" s="1">
        <v>6086</v>
      </c>
      <c r="D122" s="1"/>
      <c r="E122" s="1">
        <v>126863</v>
      </c>
      <c r="F122" s="1"/>
      <c r="G122" s="1">
        <f t="shared" si="1"/>
        <v>-120777</v>
      </c>
    </row>
    <row r="123" spans="1:7" x14ac:dyDescent="0.35">
      <c r="A123" t="s">
        <v>329</v>
      </c>
      <c r="B123" t="s">
        <v>350</v>
      </c>
      <c r="C123" s="1">
        <v>600</v>
      </c>
      <c r="D123" s="1"/>
      <c r="E123" s="1">
        <v>8424</v>
      </c>
      <c r="F123" s="1"/>
      <c r="G123" s="1">
        <f t="shared" si="1"/>
        <v>-7824</v>
      </c>
    </row>
    <row r="124" spans="1:7" x14ac:dyDescent="0.35">
      <c r="A124" t="s">
        <v>364</v>
      </c>
      <c r="B124" t="s">
        <v>317</v>
      </c>
      <c r="C124" s="1">
        <v>8403</v>
      </c>
      <c r="D124" s="1"/>
      <c r="E124" s="1">
        <v>58170</v>
      </c>
      <c r="F124" s="1"/>
      <c r="G124" s="1">
        <f t="shared" si="1"/>
        <v>-49767</v>
      </c>
    </row>
    <row r="125" spans="1:7" x14ac:dyDescent="0.35">
      <c r="A125" t="s">
        <v>364</v>
      </c>
      <c r="B125" t="s">
        <v>31</v>
      </c>
      <c r="C125" s="1">
        <v>0</v>
      </c>
      <c r="D125" s="1"/>
      <c r="E125" s="1">
        <v>0</v>
      </c>
      <c r="F125" s="1"/>
      <c r="G125" s="1">
        <f t="shared" si="1"/>
        <v>0</v>
      </c>
    </row>
    <row r="126" spans="1:7" x14ac:dyDescent="0.35">
      <c r="A126" t="s">
        <v>364</v>
      </c>
      <c r="B126" t="s">
        <v>318</v>
      </c>
      <c r="C126" s="1">
        <v>250</v>
      </c>
      <c r="D126" s="1"/>
      <c r="E126" s="1">
        <v>400</v>
      </c>
      <c r="F126" s="1"/>
      <c r="G126" s="1">
        <f t="shared" si="1"/>
        <v>-150</v>
      </c>
    </row>
    <row r="127" spans="1:7" x14ac:dyDescent="0.35">
      <c r="A127" t="s">
        <v>364</v>
      </c>
      <c r="B127" t="s">
        <v>319</v>
      </c>
      <c r="C127" s="1">
        <v>8390</v>
      </c>
      <c r="D127" s="1"/>
      <c r="E127" s="1">
        <v>14441</v>
      </c>
      <c r="F127" s="1"/>
      <c r="G127" s="1">
        <f t="shared" si="1"/>
        <v>-6051</v>
      </c>
    </row>
    <row r="128" spans="1:7" x14ac:dyDescent="0.35">
      <c r="A128" t="s">
        <v>364</v>
      </c>
      <c r="B128" t="s">
        <v>402</v>
      </c>
      <c r="C128" s="1">
        <v>295</v>
      </c>
      <c r="D128" s="1"/>
      <c r="E128" s="1">
        <v>1096</v>
      </c>
      <c r="F128" s="1"/>
      <c r="G128" s="1">
        <f t="shared" si="1"/>
        <v>-801</v>
      </c>
    </row>
    <row r="129" spans="1:7" x14ac:dyDescent="0.35">
      <c r="A129" t="s">
        <v>364</v>
      </c>
      <c r="B129" t="s">
        <v>213</v>
      </c>
      <c r="C129" s="1">
        <v>20</v>
      </c>
      <c r="D129" s="1"/>
      <c r="E129" s="1">
        <v>0</v>
      </c>
      <c r="F129" s="1"/>
      <c r="G129" s="1">
        <f t="shared" si="1"/>
        <v>20</v>
      </c>
    </row>
    <row r="130" spans="1:7" x14ac:dyDescent="0.35">
      <c r="A130" t="s">
        <v>364</v>
      </c>
      <c r="B130" t="s">
        <v>320</v>
      </c>
      <c r="C130" s="1">
        <v>5872</v>
      </c>
      <c r="D130" s="1"/>
      <c r="E130" s="1">
        <v>15017</v>
      </c>
      <c r="F130" s="1"/>
      <c r="G130" s="1">
        <f t="shared" si="1"/>
        <v>-9145</v>
      </c>
    </row>
    <row r="131" spans="1:7" x14ac:dyDescent="0.35">
      <c r="A131" t="s">
        <v>364</v>
      </c>
      <c r="B131" t="s">
        <v>403</v>
      </c>
      <c r="C131" s="1">
        <v>12617</v>
      </c>
      <c r="D131" s="1"/>
      <c r="E131" s="1">
        <v>78259</v>
      </c>
      <c r="F131" s="1"/>
      <c r="G131" s="1">
        <f t="shared" si="1"/>
        <v>-65642</v>
      </c>
    </row>
    <row r="132" spans="1:7" x14ac:dyDescent="0.35">
      <c r="A132" t="s">
        <v>364</v>
      </c>
      <c r="B132" t="s">
        <v>389</v>
      </c>
      <c r="C132" s="1">
        <v>0</v>
      </c>
      <c r="D132" s="1"/>
      <c r="E132" s="1">
        <v>0</v>
      </c>
      <c r="F132" s="1"/>
      <c r="G132" s="1">
        <f t="shared" si="1"/>
        <v>0</v>
      </c>
    </row>
    <row r="133" spans="1:7" x14ac:dyDescent="0.35">
      <c r="A133" t="s">
        <v>364</v>
      </c>
      <c r="B133" t="s">
        <v>323</v>
      </c>
      <c r="C133" s="1">
        <v>2514</v>
      </c>
      <c r="D133" s="1"/>
      <c r="E133" s="1">
        <v>5408</v>
      </c>
      <c r="F133" s="1"/>
      <c r="G133" s="1">
        <f t="shared" si="1"/>
        <v>-2894</v>
      </c>
    </row>
    <row r="134" spans="1:7" x14ac:dyDescent="0.35">
      <c r="A134" t="s">
        <v>364</v>
      </c>
      <c r="B134" t="s">
        <v>324</v>
      </c>
      <c r="C134" s="1">
        <v>0</v>
      </c>
      <c r="D134" s="1"/>
      <c r="E134" s="1">
        <v>10547</v>
      </c>
      <c r="F134" s="1"/>
      <c r="G134" s="1">
        <f t="shared" ref="G134:G144" si="2">C134-E134</f>
        <v>-10547</v>
      </c>
    </row>
    <row r="135" spans="1:7" x14ac:dyDescent="0.35">
      <c r="A135" t="s">
        <v>364</v>
      </c>
      <c r="B135" t="s">
        <v>384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385</v>
      </c>
      <c r="C136" s="1">
        <v>0</v>
      </c>
      <c r="D136" s="1"/>
      <c r="E136" s="1">
        <v>0</v>
      </c>
      <c r="F136" s="1"/>
      <c r="G136" s="1">
        <f t="shared" si="2"/>
        <v>0</v>
      </c>
    </row>
    <row r="137" spans="1:7" x14ac:dyDescent="0.35">
      <c r="A137" t="s">
        <v>364</v>
      </c>
      <c r="B137" t="s">
        <v>214</v>
      </c>
      <c r="C137" s="1">
        <v>1735</v>
      </c>
      <c r="D137" s="1"/>
      <c r="E137" s="1">
        <v>101314</v>
      </c>
      <c r="F137" s="1"/>
      <c r="G137" s="1">
        <f t="shared" si="2"/>
        <v>-99579</v>
      </c>
    </row>
    <row r="138" spans="1:7" x14ac:dyDescent="0.35">
      <c r="A138" t="s">
        <v>364</v>
      </c>
      <c r="B138" t="s">
        <v>215</v>
      </c>
      <c r="C138" s="1">
        <v>4758</v>
      </c>
      <c r="D138" s="1"/>
      <c r="E138" s="1">
        <v>63422</v>
      </c>
      <c r="F138" s="1"/>
      <c r="G138" s="1">
        <f t="shared" si="2"/>
        <v>-58664</v>
      </c>
    </row>
    <row r="139" spans="1:7" x14ac:dyDescent="0.35">
      <c r="A139" t="s">
        <v>364</v>
      </c>
      <c r="B139" t="s">
        <v>327</v>
      </c>
      <c r="C139" s="1">
        <v>921</v>
      </c>
      <c r="D139" s="1"/>
      <c r="E139" s="1">
        <v>1266</v>
      </c>
      <c r="F139" s="1"/>
      <c r="G139" s="1">
        <f t="shared" si="2"/>
        <v>-345</v>
      </c>
    </row>
    <row r="140" spans="1:7" x14ac:dyDescent="0.35">
      <c r="A140" t="s">
        <v>364</v>
      </c>
      <c r="B140" t="s">
        <v>408</v>
      </c>
      <c r="C140" s="1">
        <v>0</v>
      </c>
      <c r="D140" s="1"/>
      <c r="E140" s="1">
        <v>0</v>
      </c>
      <c r="F140" s="1"/>
      <c r="G140" s="1">
        <f t="shared" si="2"/>
        <v>0</v>
      </c>
    </row>
    <row r="141" spans="1:7" x14ac:dyDescent="0.35">
      <c r="A141" t="s">
        <v>364</v>
      </c>
      <c r="B141" t="s">
        <v>328</v>
      </c>
      <c r="C141" s="1">
        <v>25929</v>
      </c>
      <c r="D141" s="1"/>
      <c r="E141" s="1">
        <v>26056</v>
      </c>
      <c r="F141" s="1"/>
      <c r="G141" s="1">
        <f t="shared" si="2"/>
        <v>-127</v>
      </c>
    </row>
    <row r="142" spans="1:7" x14ac:dyDescent="0.35">
      <c r="A142" t="s">
        <v>364</v>
      </c>
      <c r="B142" t="s">
        <v>216</v>
      </c>
      <c r="C142" s="1">
        <v>18835</v>
      </c>
      <c r="D142" s="1"/>
      <c r="E142" s="1">
        <v>19364</v>
      </c>
      <c r="F142" s="1"/>
      <c r="G142" s="1">
        <f t="shared" si="2"/>
        <v>-529</v>
      </c>
    </row>
    <row r="143" spans="1:7" x14ac:dyDescent="0.35">
      <c r="A143" t="s">
        <v>364</v>
      </c>
      <c r="B143" t="s">
        <v>383</v>
      </c>
      <c r="C143" s="1">
        <v>0</v>
      </c>
      <c r="D143" s="1"/>
      <c r="E143" s="1">
        <v>0</v>
      </c>
      <c r="F143" s="1"/>
      <c r="G143" s="1">
        <f t="shared" si="2"/>
        <v>0</v>
      </c>
    </row>
    <row r="144" spans="1:7" x14ac:dyDescent="0.35">
      <c r="A144" t="s">
        <v>364</v>
      </c>
      <c r="B144" t="s">
        <v>404</v>
      </c>
      <c r="C144" s="1">
        <v>1769</v>
      </c>
      <c r="D144" s="1"/>
      <c r="E144" s="1">
        <v>9425</v>
      </c>
      <c r="F144" s="1"/>
      <c r="G144" s="1">
        <f t="shared" si="2"/>
        <v>-7656</v>
      </c>
    </row>
    <row r="145" spans="2:10" x14ac:dyDescent="0.35">
      <c r="B145" s="3" t="s">
        <v>135</v>
      </c>
      <c r="C145" s="4">
        <f>SUM(C5:C144)</f>
        <v>5005458</v>
      </c>
      <c r="D145" s="4"/>
      <c r="E145" s="4">
        <f>SUM(E5:E144)</f>
        <v>26341462</v>
      </c>
      <c r="F145" s="4"/>
      <c r="G145" s="4">
        <f>SUM(G5:G144)</f>
        <v>-21336004</v>
      </c>
      <c r="J145" s="1"/>
    </row>
    <row r="148" spans="2:10" x14ac:dyDescent="0.35">
      <c r="B148" s="3" t="s">
        <v>110</v>
      </c>
      <c r="C148" s="4">
        <f>C3+C145</f>
        <v>52059805</v>
      </c>
      <c r="D148" s="4"/>
      <c r="E148" s="4">
        <f>E3+E145</f>
        <v>56917112</v>
      </c>
      <c r="F148" s="4"/>
      <c r="G148" s="4">
        <f>G3+G145</f>
        <v>-4857307</v>
      </c>
    </row>
    <row r="150" spans="2:10" x14ac:dyDescent="0.35">
      <c r="B150" t="s">
        <v>111</v>
      </c>
      <c r="G150" s="1">
        <v>1229311</v>
      </c>
    </row>
    <row r="151" spans="2:10" x14ac:dyDescent="0.35">
      <c r="B151" t="s">
        <v>112</v>
      </c>
      <c r="G151" s="1">
        <v>116757</v>
      </c>
    </row>
    <row r="153" spans="2:10" x14ac:dyDescent="0.35">
      <c r="B153" s="3" t="s">
        <v>113</v>
      </c>
      <c r="G153" s="4">
        <f>G148+G150+G151</f>
        <v>-3511239</v>
      </c>
    </row>
    <row r="155" spans="2:10" x14ac:dyDescent="0.35">
      <c r="B155" t="s">
        <v>114</v>
      </c>
      <c r="G155" s="1">
        <v>306434</v>
      </c>
    </row>
    <row r="156" spans="2:10" x14ac:dyDescent="0.35">
      <c r="B156" t="s">
        <v>390</v>
      </c>
      <c r="G156" s="1">
        <v>-639300</v>
      </c>
    </row>
    <row r="157" spans="2:10" x14ac:dyDescent="0.35">
      <c r="B157" t="s">
        <v>391</v>
      </c>
      <c r="G157" s="1">
        <v>1600000</v>
      </c>
    </row>
    <row r="159" spans="2:10" x14ac:dyDescent="0.35">
      <c r="B159" s="3" t="s">
        <v>115</v>
      </c>
      <c r="G159" s="4">
        <f>G153+G155+G156+G157</f>
        <v>-2244105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3"/>
  <sheetViews>
    <sheetView topLeftCell="A19" workbookViewId="0">
      <selection activeCell="B35" sqref="B35"/>
    </sheetView>
  </sheetViews>
  <sheetFormatPr defaultRowHeight="14.5" x14ac:dyDescent="0.35"/>
  <cols>
    <col min="1" max="1" width="6.6328125" customWidth="1"/>
    <col min="2" max="2" width="86.36328125" bestFit="1" customWidth="1"/>
    <col min="3" max="3" width="10.08984375" customWidth="1"/>
    <col min="5" max="5" width="10.08984375" bestFit="1" customWidth="1"/>
    <col min="7" max="7" width="12.36328125" customWidth="1"/>
  </cols>
  <sheetData>
    <row r="1" spans="1:8" x14ac:dyDescent="0.35">
      <c r="A1" s="1" t="s">
        <v>120</v>
      </c>
      <c r="B1" s="4" t="s">
        <v>158</v>
      </c>
      <c r="C1" s="1"/>
      <c r="D1" s="1"/>
      <c r="E1" s="1"/>
      <c r="F1" s="1"/>
      <c r="G1" s="1"/>
      <c r="H1" s="1"/>
    </row>
    <row r="2" spans="1:8" x14ac:dyDescent="0.35">
      <c r="A2" s="1"/>
      <c r="B2" s="1"/>
      <c r="C2" s="1" t="s">
        <v>0</v>
      </c>
      <c r="D2" s="1"/>
      <c r="E2" s="1" t="s">
        <v>1</v>
      </c>
      <c r="F2" s="1"/>
      <c r="G2" s="1" t="s">
        <v>109</v>
      </c>
      <c r="H2" s="1"/>
    </row>
    <row r="3" spans="1:8" x14ac:dyDescent="0.35">
      <c r="A3" s="1"/>
      <c r="B3" s="4" t="s">
        <v>116</v>
      </c>
      <c r="C3" s="4">
        <v>41349782</v>
      </c>
      <c r="D3" s="1"/>
      <c r="E3" s="4">
        <v>24338245</v>
      </c>
      <c r="F3" s="1"/>
      <c r="G3" s="4">
        <f>C3-E3</f>
        <v>17011537</v>
      </c>
      <c r="H3" s="1"/>
    </row>
    <row r="4" spans="1:8" x14ac:dyDescent="0.35">
      <c r="A4" s="1"/>
      <c r="B4" s="1"/>
      <c r="C4" s="1"/>
      <c r="D4" s="1"/>
      <c r="E4" s="1"/>
      <c r="F4" s="1"/>
      <c r="G4" s="1"/>
      <c r="H4" s="1"/>
    </row>
    <row r="5" spans="1:8" x14ac:dyDescent="0.35">
      <c r="A5" s="1" t="s">
        <v>121</v>
      </c>
      <c r="B5" t="s">
        <v>141</v>
      </c>
      <c r="C5" s="1">
        <v>4546</v>
      </c>
      <c r="D5" s="1"/>
      <c r="E5" s="1">
        <v>1353</v>
      </c>
      <c r="F5" s="1"/>
      <c r="G5" s="1">
        <f>C5-E5</f>
        <v>3193</v>
      </c>
      <c r="H5" s="1"/>
    </row>
    <row r="6" spans="1:8" x14ac:dyDescent="0.35">
      <c r="A6" s="1" t="s">
        <v>121</v>
      </c>
      <c r="B6" s="14" t="s">
        <v>197</v>
      </c>
      <c r="C6" s="1">
        <v>1879</v>
      </c>
      <c r="D6" s="1"/>
      <c r="E6" s="1">
        <v>1252</v>
      </c>
      <c r="F6" s="1"/>
      <c r="G6" s="1">
        <f t="shared" ref="G6:G60" si="0">C6-E6</f>
        <v>627</v>
      </c>
      <c r="H6" s="1"/>
    </row>
    <row r="7" spans="1:8" x14ac:dyDescent="0.35">
      <c r="A7" s="1" t="s">
        <v>121</v>
      </c>
      <c r="B7" s="10" t="s">
        <v>2</v>
      </c>
      <c r="C7" s="1">
        <v>0</v>
      </c>
      <c r="D7" s="1"/>
      <c r="E7" s="1">
        <v>57460</v>
      </c>
      <c r="F7" s="1"/>
      <c r="G7" s="1">
        <f t="shared" si="0"/>
        <v>-57460</v>
      </c>
      <c r="H7" s="1"/>
    </row>
    <row r="8" spans="1:8" x14ac:dyDescent="0.35">
      <c r="A8" s="1" t="s">
        <v>122</v>
      </c>
      <c r="B8" t="s">
        <v>137</v>
      </c>
      <c r="C8" s="1">
        <v>21</v>
      </c>
      <c r="D8" s="1"/>
      <c r="E8" s="1">
        <v>0</v>
      </c>
      <c r="F8" s="1"/>
      <c r="G8" s="1">
        <f t="shared" si="0"/>
        <v>21</v>
      </c>
      <c r="H8" s="1"/>
    </row>
    <row r="9" spans="1:8" x14ac:dyDescent="0.35">
      <c r="A9" s="1" t="s">
        <v>122</v>
      </c>
      <c r="B9" t="s">
        <v>3</v>
      </c>
      <c r="C9" s="1">
        <v>1662</v>
      </c>
      <c r="D9" s="1"/>
      <c r="E9" s="1">
        <v>70895</v>
      </c>
      <c r="F9" s="1"/>
      <c r="G9" s="1">
        <f t="shared" si="0"/>
        <v>-69233</v>
      </c>
      <c r="H9" s="1"/>
    </row>
    <row r="10" spans="1:8" x14ac:dyDescent="0.35">
      <c r="A10" s="1" t="s">
        <v>122</v>
      </c>
      <c r="B10" t="s">
        <v>4</v>
      </c>
      <c r="C10" s="1">
        <v>4779</v>
      </c>
      <c r="D10" s="1"/>
      <c r="E10" s="1">
        <v>59003</v>
      </c>
      <c r="F10" s="1"/>
      <c r="G10" s="1">
        <f t="shared" si="0"/>
        <v>-54224</v>
      </c>
      <c r="H10" s="1"/>
    </row>
    <row r="11" spans="1:8" x14ac:dyDescent="0.35">
      <c r="A11" s="1" t="s">
        <v>122</v>
      </c>
      <c r="B11" t="s">
        <v>5</v>
      </c>
      <c r="C11" s="1">
        <v>13084</v>
      </c>
      <c r="D11" s="1"/>
      <c r="E11" s="1">
        <v>13471</v>
      </c>
      <c r="F11" s="1"/>
      <c r="G11" s="1">
        <f t="shared" si="0"/>
        <v>-387</v>
      </c>
      <c r="H11" s="1"/>
    </row>
    <row r="12" spans="1:8" x14ac:dyDescent="0.35">
      <c r="A12" s="1" t="s">
        <v>122</v>
      </c>
      <c r="B12" t="s">
        <v>6</v>
      </c>
      <c r="C12" s="1">
        <v>177</v>
      </c>
      <c r="D12" s="1"/>
      <c r="E12" s="1">
        <v>1283</v>
      </c>
      <c r="F12" s="1"/>
      <c r="G12" s="1">
        <f t="shared" si="0"/>
        <v>-1106</v>
      </c>
      <c r="H12" s="1"/>
    </row>
    <row r="13" spans="1:8" x14ac:dyDescent="0.35">
      <c r="A13" s="1" t="s">
        <v>123</v>
      </c>
      <c r="B13" t="s">
        <v>7</v>
      </c>
      <c r="C13" s="1">
        <v>2553</v>
      </c>
      <c r="D13" s="1"/>
      <c r="E13" s="1">
        <v>25713</v>
      </c>
      <c r="F13" s="1"/>
      <c r="G13" s="1">
        <f t="shared" si="0"/>
        <v>-23160</v>
      </c>
      <c r="H13" s="1"/>
    </row>
    <row r="14" spans="1:8" x14ac:dyDescent="0.35">
      <c r="A14" s="1" t="s">
        <v>123</v>
      </c>
      <c r="B14" t="s">
        <v>8</v>
      </c>
      <c r="C14" s="1">
        <v>221</v>
      </c>
      <c r="D14" s="1"/>
      <c r="E14" s="1">
        <v>232</v>
      </c>
      <c r="F14" s="1"/>
      <c r="G14" s="1">
        <f t="shared" si="0"/>
        <v>-11</v>
      </c>
      <c r="H14" s="1"/>
    </row>
    <row r="15" spans="1:8" x14ac:dyDescent="0.35">
      <c r="A15" s="1" t="s">
        <v>123</v>
      </c>
      <c r="B15" t="s">
        <v>9</v>
      </c>
      <c r="C15" s="1">
        <v>40</v>
      </c>
      <c r="D15" s="1"/>
      <c r="E15" s="1">
        <v>40</v>
      </c>
      <c r="F15" s="1"/>
      <c r="G15" s="1">
        <f t="shared" si="0"/>
        <v>0</v>
      </c>
      <c r="H15" s="1"/>
    </row>
    <row r="16" spans="1:8" x14ac:dyDescent="0.35">
      <c r="A16" s="1" t="s">
        <v>123</v>
      </c>
      <c r="B16" s="1" t="s">
        <v>190</v>
      </c>
      <c r="C16" s="1">
        <v>301</v>
      </c>
      <c r="D16" s="1"/>
      <c r="E16" s="1">
        <v>2769</v>
      </c>
      <c r="F16" s="1"/>
      <c r="G16" s="1">
        <f t="shared" si="0"/>
        <v>-2468</v>
      </c>
      <c r="H16" s="1"/>
    </row>
    <row r="17" spans="1:8" x14ac:dyDescent="0.35">
      <c r="A17" s="1" t="s">
        <v>123</v>
      </c>
      <c r="B17" s="1" t="s">
        <v>10</v>
      </c>
      <c r="C17" s="1">
        <v>1490</v>
      </c>
      <c r="D17" s="1"/>
      <c r="E17" s="1">
        <v>5772</v>
      </c>
      <c r="F17" s="1"/>
      <c r="G17" s="1">
        <f t="shared" si="0"/>
        <v>-4282</v>
      </c>
      <c r="H17" s="1"/>
    </row>
    <row r="18" spans="1:8" x14ac:dyDescent="0.35">
      <c r="A18" s="1" t="s">
        <v>123</v>
      </c>
      <c r="B18" t="s">
        <v>165</v>
      </c>
      <c r="C18" s="1">
        <v>13144</v>
      </c>
      <c r="D18" s="1"/>
      <c r="E18" s="1">
        <v>643754</v>
      </c>
      <c r="F18" s="1"/>
      <c r="G18" s="1">
        <f t="shared" si="0"/>
        <v>-630610</v>
      </c>
      <c r="H18" s="1"/>
    </row>
    <row r="19" spans="1:8" x14ac:dyDescent="0.35">
      <c r="A19" s="1" t="s">
        <v>123</v>
      </c>
      <c r="B19" t="s">
        <v>166</v>
      </c>
      <c r="C19" s="1">
        <v>42102</v>
      </c>
      <c r="D19" s="1"/>
      <c r="E19" s="1">
        <v>169671</v>
      </c>
      <c r="F19" s="1"/>
      <c r="G19" s="1">
        <f t="shared" si="0"/>
        <v>-127569</v>
      </c>
      <c r="H19" s="1"/>
    </row>
    <row r="20" spans="1:8" x14ac:dyDescent="0.35">
      <c r="A20" s="1" t="s">
        <v>123</v>
      </c>
      <c r="B20" t="s">
        <v>11</v>
      </c>
      <c r="C20" s="1">
        <v>8018</v>
      </c>
      <c r="D20" s="1"/>
      <c r="E20" s="1">
        <v>1950</v>
      </c>
      <c r="F20" s="1"/>
      <c r="G20" s="1">
        <f t="shared" si="0"/>
        <v>6068</v>
      </c>
      <c r="H20" s="1"/>
    </row>
    <row r="21" spans="1:8" x14ac:dyDescent="0.35">
      <c r="A21" s="1" t="s">
        <v>123</v>
      </c>
      <c r="B21" t="s">
        <v>118</v>
      </c>
      <c r="C21" s="1">
        <v>10</v>
      </c>
      <c r="D21" s="1"/>
      <c r="E21" s="1">
        <v>6</v>
      </c>
      <c r="F21" s="1"/>
      <c r="G21" s="1">
        <f t="shared" si="0"/>
        <v>4</v>
      </c>
      <c r="H21" s="1"/>
    </row>
    <row r="22" spans="1:8" x14ac:dyDescent="0.35">
      <c r="A22" s="1" t="s">
        <v>123</v>
      </c>
      <c r="B22" t="s">
        <v>12</v>
      </c>
      <c r="C22" s="1">
        <v>295</v>
      </c>
      <c r="D22" s="1"/>
      <c r="E22" s="1">
        <v>1535</v>
      </c>
      <c r="F22" s="1"/>
      <c r="G22" s="1">
        <f t="shared" si="0"/>
        <v>-1240</v>
      </c>
      <c r="H22" s="1"/>
    </row>
    <row r="23" spans="1:8" x14ac:dyDescent="0.35">
      <c r="A23" s="1" t="s">
        <v>123</v>
      </c>
      <c r="B23" t="s">
        <v>13</v>
      </c>
      <c r="C23" s="1">
        <v>0</v>
      </c>
      <c r="D23" s="1"/>
      <c r="E23" s="1">
        <v>5</v>
      </c>
      <c r="F23" s="1"/>
      <c r="G23" s="1">
        <f t="shared" si="0"/>
        <v>-5</v>
      </c>
      <c r="H23" s="1"/>
    </row>
    <row r="24" spans="1:8" x14ac:dyDescent="0.35">
      <c r="A24" s="1" t="s">
        <v>123</v>
      </c>
      <c r="B24" t="s">
        <v>14</v>
      </c>
      <c r="C24" s="1">
        <v>15467</v>
      </c>
      <c r="D24" s="1"/>
      <c r="E24" s="1">
        <v>29197</v>
      </c>
      <c r="F24" s="1"/>
      <c r="G24" s="1">
        <f t="shared" si="0"/>
        <v>-13730</v>
      </c>
      <c r="H24" s="1"/>
    </row>
    <row r="25" spans="1:8" x14ac:dyDescent="0.35">
      <c r="A25" s="1" t="s">
        <v>123</v>
      </c>
      <c r="B25" t="s">
        <v>15</v>
      </c>
      <c r="C25" s="1">
        <v>47875</v>
      </c>
      <c r="D25" s="1"/>
      <c r="E25" s="1">
        <v>29021</v>
      </c>
      <c r="F25" s="1"/>
      <c r="G25" s="1">
        <f t="shared" si="0"/>
        <v>18854</v>
      </c>
      <c r="H25" s="1"/>
    </row>
    <row r="26" spans="1:8" x14ac:dyDescent="0.35">
      <c r="A26" s="1" t="s">
        <v>123</v>
      </c>
      <c r="B26" t="s">
        <v>16</v>
      </c>
      <c r="C26" s="1">
        <v>3</v>
      </c>
      <c r="D26" s="1"/>
      <c r="E26" s="1">
        <v>165</v>
      </c>
      <c r="F26" s="1"/>
      <c r="G26" s="1">
        <f t="shared" si="0"/>
        <v>-162</v>
      </c>
      <c r="H26" s="1"/>
    </row>
    <row r="27" spans="1:8" x14ac:dyDescent="0.35">
      <c r="A27" s="1" t="s">
        <v>123</v>
      </c>
      <c r="B27" t="s">
        <v>17</v>
      </c>
      <c r="C27" s="1">
        <v>228463</v>
      </c>
      <c r="D27" s="1"/>
      <c r="E27" s="1">
        <v>227608</v>
      </c>
      <c r="F27" s="1"/>
      <c r="G27" s="1">
        <f t="shared" si="0"/>
        <v>855</v>
      </c>
      <c r="H27" s="1"/>
    </row>
    <row r="28" spans="1:8" x14ac:dyDescent="0.35">
      <c r="A28" s="1" t="s">
        <v>123</v>
      </c>
      <c r="B28" t="s">
        <v>18</v>
      </c>
      <c r="C28" s="1">
        <v>44579</v>
      </c>
      <c r="D28" s="1"/>
      <c r="E28" s="1">
        <v>105655</v>
      </c>
      <c r="F28" s="1"/>
      <c r="G28" s="1">
        <f t="shared" si="0"/>
        <v>-61076</v>
      </c>
      <c r="H28" s="1"/>
    </row>
    <row r="29" spans="1:8" x14ac:dyDescent="0.35">
      <c r="A29" s="1" t="s">
        <v>123</v>
      </c>
      <c r="B29" t="s">
        <v>176</v>
      </c>
      <c r="C29" s="1">
        <v>2160</v>
      </c>
      <c r="D29" s="1"/>
      <c r="E29" s="1">
        <v>9346</v>
      </c>
      <c r="F29" s="1"/>
      <c r="G29" s="1">
        <f t="shared" si="0"/>
        <v>-7186</v>
      </c>
      <c r="H29" s="1"/>
    </row>
    <row r="30" spans="1:8" x14ac:dyDescent="0.35">
      <c r="A30" s="1" t="s">
        <v>123</v>
      </c>
      <c r="B30" t="s">
        <v>19</v>
      </c>
      <c r="C30" s="1">
        <v>66078</v>
      </c>
      <c r="D30" s="1"/>
      <c r="E30" s="1">
        <v>124587</v>
      </c>
      <c r="F30" s="1"/>
      <c r="G30" s="1">
        <f t="shared" si="0"/>
        <v>-58509</v>
      </c>
      <c r="H30" s="1"/>
    </row>
    <row r="31" spans="1:8" x14ac:dyDescent="0.35">
      <c r="A31" s="1" t="s">
        <v>123</v>
      </c>
      <c r="B31" t="s">
        <v>20</v>
      </c>
      <c r="C31" s="1">
        <v>800</v>
      </c>
      <c r="D31" s="1"/>
      <c r="E31" s="1">
        <v>10022</v>
      </c>
      <c r="F31" s="1"/>
      <c r="G31" s="1">
        <f t="shared" si="0"/>
        <v>-9222</v>
      </c>
      <c r="H31" s="1"/>
    </row>
    <row r="32" spans="1:8" x14ac:dyDescent="0.35">
      <c r="A32" s="1" t="s">
        <v>123</v>
      </c>
      <c r="B32" s="21" t="s">
        <v>199</v>
      </c>
      <c r="C32" s="1">
        <v>0</v>
      </c>
      <c r="D32" s="1"/>
      <c r="E32" s="1">
        <v>2811</v>
      </c>
      <c r="F32" s="1"/>
      <c r="G32" s="1">
        <f t="shared" si="0"/>
        <v>-2811</v>
      </c>
      <c r="H32" s="1"/>
    </row>
    <row r="33" spans="1:8" x14ac:dyDescent="0.35">
      <c r="A33" s="1" t="s">
        <v>124</v>
      </c>
      <c r="B33" t="s">
        <v>21</v>
      </c>
      <c r="C33" s="1">
        <v>3193</v>
      </c>
      <c r="D33" s="1"/>
      <c r="E33" s="1">
        <v>341297</v>
      </c>
      <c r="F33" s="1"/>
      <c r="G33" s="1">
        <f t="shared" si="0"/>
        <v>-338104</v>
      </c>
      <c r="H33" s="1"/>
    </row>
    <row r="34" spans="1:8" x14ac:dyDescent="0.35">
      <c r="A34" s="1" t="s">
        <v>124</v>
      </c>
      <c r="B34" t="s">
        <v>22</v>
      </c>
      <c r="C34" s="1">
        <v>7660</v>
      </c>
      <c r="D34" s="1"/>
      <c r="E34" s="1">
        <v>10799</v>
      </c>
      <c r="F34" s="1"/>
      <c r="G34" s="1">
        <f t="shared" si="0"/>
        <v>-3139</v>
      </c>
      <c r="H34" s="1"/>
    </row>
    <row r="35" spans="1:8" x14ac:dyDescent="0.35">
      <c r="A35" s="1" t="s">
        <v>124</v>
      </c>
      <c r="B35" t="s">
        <v>23</v>
      </c>
      <c r="C35" s="1">
        <v>106674</v>
      </c>
      <c r="D35" s="1"/>
      <c r="E35" s="1">
        <v>86850</v>
      </c>
      <c r="F35" s="1"/>
      <c r="G35" s="1">
        <f t="shared" si="0"/>
        <v>19824</v>
      </c>
      <c r="H35" s="1"/>
    </row>
    <row r="36" spans="1:8" x14ac:dyDescent="0.35">
      <c r="A36" s="1" t="s">
        <v>124</v>
      </c>
      <c r="B36" t="s">
        <v>24</v>
      </c>
      <c r="C36" s="1">
        <v>17624</v>
      </c>
      <c r="D36" s="1"/>
      <c r="E36" s="1">
        <v>88529</v>
      </c>
      <c r="F36" s="1"/>
      <c r="G36" s="1">
        <f t="shared" si="0"/>
        <v>-70905</v>
      </c>
      <c r="H36" s="1"/>
    </row>
    <row r="37" spans="1:8" x14ac:dyDescent="0.35">
      <c r="A37" s="1" t="s">
        <v>124</v>
      </c>
      <c r="B37" t="s">
        <v>119</v>
      </c>
      <c r="C37" s="1">
        <v>1085</v>
      </c>
      <c r="D37" s="1"/>
      <c r="E37" s="1">
        <v>968</v>
      </c>
      <c r="F37" s="1"/>
      <c r="G37" s="1">
        <f t="shared" si="0"/>
        <v>117</v>
      </c>
      <c r="H37" s="1"/>
    </row>
    <row r="38" spans="1:8" x14ac:dyDescent="0.35">
      <c r="A38" s="1" t="s">
        <v>124</v>
      </c>
      <c r="B38" t="s">
        <v>25</v>
      </c>
      <c r="C38" s="1">
        <v>8199</v>
      </c>
      <c r="D38" s="1"/>
      <c r="E38" s="1">
        <v>8623</v>
      </c>
      <c r="F38" s="1"/>
      <c r="G38" s="1">
        <f t="shared" si="0"/>
        <v>-424</v>
      </c>
      <c r="H38" s="1"/>
    </row>
    <row r="39" spans="1:8" x14ac:dyDescent="0.35">
      <c r="A39" s="1" t="s">
        <v>124</v>
      </c>
      <c r="B39" t="s">
        <v>191</v>
      </c>
      <c r="C39" s="1">
        <v>0</v>
      </c>
      <c r="D39" s="1"/>
      <c r="E39" s="1">
        <v>682</v>
      </c>
      <c r="F39" s="1"/>
      <c r="G39" s="1">
        <f t="shared" si="0"/>
        <v>-682</v>
      </c>
      <c r="H39" s="1"/>
    </row>
    <row r="40" spans="1:8" x14ac:dyDescent="0.35">
      <c r="A40" s="1" t="s">
        <v>124</v>
      </c>
      <c r="B40" t="s">
        <v>26</v>
      </c>
      <c r="C40" s="1">
        <v>2909</v>
      </c>
      <c r="D40" s="1"/>
      <c r="E40" s="1">
        <v>8205</v>
      </c>
      <c r="F40" s="1"/>
      <c r="G40" s="1">
        <f t="shared" si="0"/>
        <v>-5296</v>
      </c>
      <c r="H40" s="1"/>
    </row>
    <row r="41" spans="1:8" x14ac:dyDescent="0.35">
      <c r="A41" s="1" t="s">
        <v>124</v>
      </c>
      <c r="B41" s="10" t="s">
        <v>27</v>
      </c>
      <c r="C41" s="1">
        <v>1064044</v>
      </c>
      <c r="D41" s="1"/>
      <c r="E41" s="1">
        <v>3650552</v>
      </c>
      <c r="F41" s="1"/>
      <c r="G41" s="1">
        <f t="shared" si="0"/>
        <v>-2586508</v>
      </c>
      <c r="H41" s="1"/>
    </row>
    <row r="42" spans="1:8" x14ac:dyDescent="0.35">
      <c r="A42" s="1" t="s">
        <v>124</v>
      </c>
      <c r="B42" t="s">
        <v>28</v>
      </c>
      <c r="C42" s="1">
        <v>25</v>
      </c>
      <c r="D42" s="1"/>
      <c r="E42" s="1">
        <v>1077</v>
      </c>
      <c r="F42" s="1"/>
      <c r="G42" s="1">
        <f t="shared" si="0"/>
        <v>-1052</v>
      </c>
      <c r="H42" s="1"/>
    </row>
    <row r="43" spans="1:8" x14ac:dyDescent="0.35">
      <c r="A43" s="1" t="s">
        <v>124</v>
      </c>
      <c r="B43" t="s">
        <v>144</v>
      </c>
      <c r="C43" s="1">
        <v>30943</v>
      </c>
      <c r="D43" s="1"/>
      <c r="E43" s="1">
        <v>3791</v>
      </c>
      <c r="F43" s="1"/>
      <c r="G43" s="1">
        <f t="shared" si="0"/>
        <v>27152</v>
      </c>
      <c r="H43" s="1"/>
    </row>
    <row r="44" spans="1:8" x14ac:dyDescent="0.35">
      <c r="A44" s="1" t="s">
        <v>124</v>
      </c>
      <c r="B44" t="s">
        <v>29</v>
      </c>
      <c r="C44" s="1">
        <v>4</v>
      </c>
      <c r="D44" s="1"/>
      <c r="E44" s="1">
        <v>2505</v>
      </c>
      <c r="F44" s="1"/>
      <c r="G44" s="1">
        <f t="shared" si="0"/>
        <v>-2501</v>
      </c>
      <c r="H44" s="1"/>
    </row>
    <row r="45" spans="1:8" x14ac:dyDescent="0.35">
      <c r="A45" s="1" t="s">
        <v>125</v>
      </c>
      <c r="B45" t="s">
        <v>30</v>
      </c>
      <c r="C45" s="1">
        <v>271429</v>
      </c>
      <c r="D45" s="1"/>
      <c r="E45" s="1">
        <v>2804234</v>
      </c>
      <c r="F45" s="1"/>
      <c r="G45" s="1">
        <f t="shared" si="0"/>
        <v>-2532805</v>
      </c>
      <c r="H45" s="1"/>
    </row>
    <row r="46" spans="1:8" x14ac:dyDescent="0.35">
      <c r="A46" s="1" t="s">
        <v>125</v>
      </c>
      <c r="B46" t="s">
        <v>31</v>
      </c>
      <c r="C46" s="1">
        <v>0</v>
      </c>
      <c r="D46" s="1"/>
      <c r="E46" s="1">
        <v>1239</v>
      </c>
      <c r="F46" s="1"/>
      <c r="G46" s="1">
        <f t="shared" si="0"/>
        <v>-1239</v>
      </c>
      <c r="H46" s="1"/>
    </row>
    <row r="47" spans="1:8" x14ac:dyDescent="0.35">
      <c r="A47" s="1" t="s">
        <v>125</v>
      </c>
      <c r="B47" t="s">
        <v>193</v>
      </c>
      <c r="C47" s="1">
        <v>34</v>
      </c>
      <c r="D47" s="1"/>
      <c r="E47" s="1">
        <v>464</v>
      </c>
      <c r="F47" s="1"/>
      <c r="G47" s="1">
        <f t="shared" si="0"/>
        <v>-430</v>
      </c>
      <c r="H47" s="1"/>
    </row>
    <row r="48" spans="1:8" x14ac:dyDescent="0.35">
      <c r="A48" s="1" t="s">
        <v>125</v>
      </c>
      <c r="B48" t="s">
        <v>32</v>
      </c>
      <c r="C48" s="1">
        <v>16545</v>
      </c>
      <c r="D48" s="1"/>
      <c r="E48" s="1">
        <v>496423</v>
      </c>
      <c r="F48" s="1"/>
      <c r="G48" s="1">
        <f t="shared" si="0"/>
        <v>-479878</v>
      </c>
      <c r="H48" s="1"/>
    </row>
    <row r="49" spans="1:8" x14ac:dyDescent="0.35">
      <c r="A49" s="1" t="s">
        <v>125</v>
      </c>
      <c r="B49" t="s">
        <v>33</v>
      </c>
      <c r="C49" s="1">
        <v>187671</v>
      </c>
      <c r="D49" s="1"/>
      <c r="E49" s="1">
        <v>3866478</v>
      </c>
      <c r="F49" s="1"/>
      <c r="G49" s="1">
        <f t="shared" si="0"/>
        <v>-3678807</v>
      </c>
      <c r="H49" s="1"/>
    </row>
    <row r="50" spans="1:8" x14ac:dyDescent="0.35">
      <c r="A50" s="1" t="s">
        <v>125</v>
      </c>
      <c r="B50" t="s">
        <v>34</v>
      </c>
      <c r="C50" s="1">
        <v>232</v>
      </c>
      <c r="D50" s="1"/>
      <c r="E50" s="1">
        <v>240</v>
      </c>
      <c r="F50" s="1"/>
      <c r="G50" s="1">
        <f t="shared" si="0"/>
        <v>-8</v>
      </c>
      <c r="H50" s="1"/>
    </row>
    <row r="51" spans="1:8" x14ac:dyDescent="0.35">
      <c r="A51" s="1" t="s">
        <v>125</v>
      </c>
      <c r="B51" t="s">
        <v>133</v>
      </c>
      <c r="C51" s="1">
        <v>0</v>
      </c>
      <c r="D51" s="1"/>
      <c r="E51" s="1">
        <v>986320</v>
      </c>
      <c r="F51" s="1"/>
      <c r="G51" s="1">
        <f t="shared" si="0"/>
        <v>-986320</v>
      </c>
      <c r="H51" s="1"/>
    </row>
    <row r="52" spans="1:8" x14ac:dyDescent="0.35">
      <c r="A52" s="1" t="s">
        <v>125</v>
      </c>
      <c r="B52" t="s">
        <v>35</v>
      </c>
      <c r="C52" s="1">
        <v>13509</v>
      </c>
      <c r="D52" s="1"/>
      <c r="E52" s="1">
        <v>1819268</v>
      </c>
      <c r="F52" s="1"/>
      <c r="G52" s="1">
        <f t="shared" si="0"/>
        <v>-1805759</v>
      </c>
      <c r="H52" s="1"/>
    </row>
    <row r="53" spans="1:8" x14ac:dyDescent="0.35">
      <c r="A53" s="1" t="s">
        <v>125</v>
      </c>
      <c r="B53" t="s">
        <v>36</v>
      </c>
      <c r="C53" s="1">
        <v>0</v>
      </c>
      <c r="D53" s="1"/>
      <c r="E53" s="1">
        <v>25</v>
      </c>
      <c r="F53" s="1"/>
      <c r="G53" s="1">
        <f t="shared" si="0"/>
        <v>-25</v>
      </c>
      <c r="H53" s="1"/>
    </row>
    <row r="54" spans="1:8" x14ac:dyDescent="0.35">
      <c r="A54" s="1" t="s">
        <v>125</v>
      </c>
      <c r="B54" s="1" t="s">
        <v>37</v>
      </c>
      <c r="C54" s="1">
        <v>460</v>
      </c>
      <c r="D54" s="1"/>
      <c r="E54" s="1">
        <v>804325</v>
      </c>
      <c r="F54" s="1"/>
      <c r="G54" s="1">
        <f t="shared" si="0"/>
        <v>-803865</v>
      </c>
      <c r="H54" s="1"/>
    </row>
    <row r="55" spans="1:8" x14ac:dyDescent="0.35">
      <c r="A55" s="1" t="s">
        <v>125</v>
      </c>
      <c r="B55" s="1" t="s">
        <v>38</v>
      </c>
      <c r="C55" s="1">
        <v>0</v>
      </c>
      <c r="D55" s="1"/>
      <c r="E55" s="1">
        <v>881</v>
      </c>
      <c r="F55" s="1"/>
      <c r="G55" s="1">
        <f t="shared" si="0"/>
        <v>-881</v>
      </c>
      <c r="H55" s="1"/>
    </row>
    <row r="56" spans="1:8" x14ac:dyDescent="0.35">
      <c r="A56" s="1" t="s">
        <v>126</v>
      </c>
      <c r="B56" s="10" t="s">
        <v>139</v>
      </c>
      <c r="C56" s="1">
        <v>60</v>
      </c>
      <c r="D56" s="1"/>
      <c r="E56" s="1">
        <v>718</v>
      </c>
      <c r="F56" s="1"/>
      <c r="G56" s="1">
        <f t="shared" ref="G56:G57" si="1">C56-E56</f>
        <v>-658</v>
      </c>
      <c r="H56" s="1"/>
    </row>
    <row r="57" spans="1:8" x14ac:dyDescent="0.35">
      <c r="A57" s="1" t="s">
        <v>126</v>
      </c>
      <c r="B57" s="14" t="s">
        <v>42</v>
      </c>
      <c r="C57" s="1">
        <v>833</v>
      </c>
      <c r="D57" s="1"/>
      <c r="E57" s="1">
        <v>2211</v>
      </c>
      <c r="F57" s="1"/>
      <c r="G57" s="1">
        <f t="shared" si="1"/>
        <v>-1378</v>
      </c>
      <c r="H57" s="1"/>
    </row>
    <row r="58" spans="1:8" x14ac:dyDescent="0.35">
      <c r="A58" s="1" t="s">
        <v>126</v>
      </c>
      <c r="B58" s="10" t="s">
        <v>40</v>
      </c>
      <c r="C58" s="1">
        <v>1000</v>
      </c>
      <c r="D58" s="1"/>
      <c r="E58" s="1">
        <v>3305</v>
      </c>
      <c r="F58" s="1"/>
      <c r="G58" s="1">
        <f t="shared" si="0"/>
        <v>-2305</v>
      </c>
      <c r="H58" s="1"/>
    </row>
    <row r="59" spans="1:8" x14ac:dyDescent="0.35">
      <c r="A59" s="1" t="s">
        <v>126</v>
      </c>
      <c r="B59" s="10" t="s">
        <v>41</v>
      </c>
      <c r="C59" s="1">
        <v>300</v>
      </c>
      <c r="D59" s="1"/>
      <c r="E59" s="1">
        <v>3059</v>
      </c>
      <c r="F59" s="1"/>
      <c r="G59" s="1">
        <f t="shared" si="0"/>
        <v>-2759</v>
      </c>
      <c r="H59" s="1"/>
    </row>
    <row r="60" spans="1:8" x14ac:dyDescent="0.35">
      <c r="A60" s="1" t="s">
        <v>126</v>
      </c>
      <c r="B60" s="10" t="s">
        <v>45</v>
      </c>
      <c r="C60" s="1">
        <v>3160</v>
      </c>
      <c r="D60" s="1"/>
      <c r="E60" s="1">
        <v>9486</v>
      </c>
      <c r="F60" s="1"/>
      <c r="G60" s="1">
        <f t="shared" si="0"/>
        <v>-6326</v>
      </c>
      <c r="H60" s="1"/>
    </row>
    <row r="61" spans="1:8" x14ac:dyDescent="0.35">
      <c r="A61" s="1" t="s">
        <v>126</v>
      </c>
      <c r="B61" s="10" t="s">
        <v>46</v>
      </c>
      <c r="C61" s="1">
        <v>400</v>
      </c>
      <c r="D61" s="1"/>
      <c r="E61" s="1">
        <v>425</v>
      </c>
      <c r="F61" s="1"/>
      <c r="G61" s="1">
        <f t="shared" ref="G61:G123" si="2">C61-E61</f>
        <v>-25</v>
      </c>
      <c r="H61" s="1"/>
    </row>
    <row r="62" spans="1:8" x14ac:dyDescent="0.35">
      <c r="A62" s="1" t="s">
        <v>126</v>
      </c>
      <c r="B62" s="10" t="s">
        <v>47</v>
      </c>
      <c r="C62" s="1">
        <v>26</v>
      </c>
      <c r="D62" s="1"/>
      <c r="E62" s="1">
        <v>20296</v>
      </c>
      <c r="F62" s="1"/>
      <c r="G62" s="1">
        <f t="shared" si="2"/>
        <v>-20270</v>
      </c>
      <c r="H62" s="1"/>
    </row>
    <row r="63" spans="1:8" x14ac:dyDescent="0.35">
      <c r="A63" s="1" t="s">
        <v>126</v>
      </c>
      <c r="B63" s="10" t="s">
        <v>48</v>
      </c>
      <c r="C63" s="1">
        <v>62</v>
      </c>
      <c r="D63" s="1"/>
      <c r="E63" s="1">
        <v>650</v>
      </c>
      <c r="F63" s="1"/>
      <c r="G63" s="1">
        <f t="shared" si="2"/>
        <v>-588</v>
      </c>
      <c r="H63" s="1"/>
    </row>
    <row r="64" spans="1:8" x14ac:dyDescent="0.35">
      <c r="A64" s="1" t="s">
        <v>126</v>
      </c>
      <c r="B64" s="10" t="s">
        <v>177</v>
      </c>
      <c r="C64" s="1">
        <v>15762</v>
      </c>
      <c r="D64" s="1"/>
      <c r="E64" s="1">
        <v>40007</v>
      </c>
      <c r="F64" s="1"/>
      <c r="G64" s="1">
        <f t="shared" si="2"/>
        <v>-24245</v>
      </c>
      <c r="H64" s="1"/>
    </row>
    <row r="65" spans="1:8" x14ac:dyDescent="0.35">
      <c r="A65" s="1" t="s">
        <v>126</v>
      </c>
      <c r="B65" s="10" t="s">
        <v>43</v>
      </c>
      <c r="C65" s="1">
        <v>900</v>
      </c>
      <c r="D65" s="1"/>
      <c r="E65" s="1">
        <v>2835</v>
      </c>
      <c r="F65" s="1"/>
      <c r="G65" s="1">
        <f t="shared" si="2"/>
        <v>-1935</v>
      </c>
      <c r="H65" s="1"/>
    </row>
    <row r="66" spans="1:8" x14ac:dyDescent="0.35">
      <c r="A66" s="1" t="s">
        <v>126</v>
      </c>
      <c r="B66" s="10" t="s">
        <v>49</v>
      </c>
      <c r="C66" s="1">
        <v>1065</v>
      </c>
      <c r="D66" s="1"/>
      <c r="E66" s="1">
        <v>6644</v>
      </c>
      <c r="F66" s="1"/>
      <c r="G66" s="1">
        <f t="shared" si="2"/>
        <v>-5579</v>
      </c>
      <c r="H66" s="1"/>
    </row>
    <row r="67" spans="1:8" ht="29" x14ac:dyDescent="0.35">
      <c r="A67" s="1" t="s">
        <v>126</v>
      </c>
      <c r="B67" s="14" t="s">
        <v>200</v>
      </c>
      <c r="C67" s="1">
        <v>0</v>
      </c>
      <c r="D67" s="1"/>
      <c r="E67" s="1">
        <v>0</v>
      </c>
      <c r="F67" s="1"/>
      <c r="G67" s="1">
        <f t="shared" si="2"/>
        <v>0</v>
      </c>
      <c r="H67" s="1"/>
    </row>
    <row r="68" spans="1:8" x14ac:dyDescent="0.35">
      <c r="A68" s="1" t="s">
        <v>126</v>
      </c>
      <c r="B68" s="14" t="s">
        <v>44</v>
      </c>
      <c r="C68" s="1">
        <v>280</v>
      </c>
      <c r="D68" s="1"/>
      <c r="E68" s="1">
        <v>1266</v>
      </c>
      <c r="F68" s="1"/>
      <c r="G68" s="1">
        <f t="shared" si="2"/>
        <v>-986</v>
      </c>
      <c r="H68" s="1"/>
    </row>
    <row r="69" spans="1:8" x14ac:dyDescent="0.35">
      <c r="A69" s="1" t="s">
        <v>126</v>
      </c>
      <c r="B69" s="10" t="s">
        <v>39</v>
      </c>
      <c r="C69" s="1">
        <v>13297</v>
      </c>
      <c r="D69" s="1"/>
      <c r="E69" s="1">
        <v>168562</v>
      </c>
      <c r="F69" s="1"/>
      <c r="G69" s="1">
        <f t="shared" si="2"/>
        <v>-155265</v>
      </c>
      <c r="H69" s="1"/>
    </row>
    <row r="70" spans="1:8" x14ac:dyDescent="0.35">
      <c r="A70" s="1" t="s">
        <v>126</v>
      </c>
      <c r="B70" s="10" t="s">
        <v>50</v>
      </c>
      <c r="C70" s="1">
        <v>0</v>
      </c>
      <c r="D70" s="1"/>
      <c r="E70" s="1">
        <v>563</v>
      </c>
      <c r="F70" s="1"/>
      <c r="G70" s="1">
        <f t="shared" si="2"/>
        <v>-563</v>
      </c>
      <c r="H70" s="1"/>
    </row>
    <row r="71" spans="1:8" x14ac:dyDescent="0.35">
      <c r="A71" s="1" t="s">
        <v>126</v>
      </c>
      <c r="B71" s="10" t="s">
        <v>51</v>
      </c>
      <c r="C71" s="1">
        <v>309</v>
      </c>
      <c r="D71" s="1"/>
      <c r="E71" s="1">
        <v>26230</v>
      </c>
      <c r="F71" s="1"/>
      <c r="G71" s="1">
        <f t="shared" si="2"/>
        <v>-25921</v>
      </c>
      <c r="H71" s="1"/>
    </row>
    <row r="72" spans="1:8" x14ac:dyDescent="0.35">
      <c r="A72" s="1" t="s">
        <v>126</v>
      </c>
      <c r="B72" s="10" t="s">
        <v>52</v>
      </c>
      <c r="C72" s="1">
        <v>505</v>
      </c>
      <c r="D72" s="1"/>
      <c r="E72" s="1">
        <v>7339</v>
      </c>
      <c r="F72" s="1"/>
      <c r="G72" s="1">
        <f t="shared" si="2"/>
        <v>-6834</v>
      </c>
      <c r="H72" s="1"/>
    </row>
    <row r="73" spans="1:8" x14ac:dyDescent="0.35">
      <c r="A73" s="1" t="s">
        <v>126</v>
      </c>
      <c r="B73" s="10" t="s">
        <v>196</v>
      </c>
      <c r="C73" s="1">
        <v>192447</v>
      </c>
      <c r="D73" s="1"/>
      <c r="E73" s="1">
        <v>452123</v>
      </c>
      <c r="F73" s="1"/>
      <c r="G73" s="1">
        <f t="shared" si="2"/>
        <v>-259676</v>
      </c>
      <c r="H73" s="1"/>
    </row>
    <row r="74" spans="1:8" x14ac:dyDescent="0.35">
      <c r="A74" s="1" t="s">
        <v>126</v>
      </c>
      <c r="B74" s="10" t="s">
        <v>53</v>
      </c>
      <c r="C74" s="1">
        <v>1260</v>
      </c>
      <c r="D74" s="1"/>
      <c r="E74" s="1">
        <v>2536</v>
      </c>
      <c r="F74" s="1"/>
      <c r="G74" s="1">
        <f t="shared" si="2"/>
        <v>-1276</v>
      </c>
      <c r="H74" s="1"/>
    </row>
    <row r="75" spans="1:8" x14ac:dyDescent="0.35">
      <c r="A75" s="17" t="s">
        <v>127</v>
      </c>
      <c r="B75" s="10" t="s">
        <v>178</v>
      </c>
      <c r="C75" s="1">
        <v>1551</v>
      </c>
      <c r="D75" s="1"/>
      <c r="E75" s="1">
        <v>71772</v>
      </c>
      <c r="F75" s="1"/>
      <c r="G75" s="1">
        <f t="shared" si="2"/>
        <v>-70221</v>
      </c>
      <c r="H75" s="1"/>
    </row>
    <row r="76" spans="1:8" x14ac:dyDescent="0.35">
      <c r="A76" s="17" t="s">
        <v>127</v>
      </c>
      <c r="B76" s="10" t="s">
        <v>54</v>
      </c>
      <c r="C76" s="1">
        <v>165103</v>
      </c>
      <c r="D76" s="1"/>
      <c r="E76" s="1">
        <v>858036</v>
      </c>
      <c r="F76" s="1"/>
      <c r="G76" s="1">
        <f t="shared" si="2"/>
        <v>-692933</v>
      </c>
      <c r="H76" s="1"/>
    </row>
    <row r="77" spans="1:8" x14ac:dyDescent="0.35">
      <c r="A77" s="1" t="s">
        <v>128</v>
      </c>
      <c r="B77" s="10" t="s">
        <v>55</v>
      </c>
      <c r="C77" s="1">
        <v>21261</v>
      </c>
      <c r="D77" s="1"/>
      <c r="E77" s="1">
        <v>31881</v>
      </c>
      <c r="F77" s="1"/>
      <c r="G77" s="1">
        <f t="shared" si="2"/>
        <v>-10620</v>
      </c>
      <c r="H77" s="1"/>
    </row>
    <row r="78" spans="1:8" x14ac:dyDescent="0.35">
      <c r="A78" s="1" t="s">
        <v>128</v>
      </c>
      <c r="B78" s="10" t="s">
        <v>56</v>
      </c>
      <c r="C78" s="1">
        <v>2</v>
      </c>
      <c r="D78" s="1"/>
      <c r="E78" s="1">
        <v>2295</v>
      </c>
      <c r="F78" s="1"/>
      <c r="G78" s="1">
        <f t="shared" si="2"/>
        <v>-2293</v>
      </c>
      <c r="H78" s="1"/>
    </row>
    <row r="79" spans="1:8" x14ac:dyDescent="0.35">
      <c r="A79" s="1" t="s">
        <v>128</v>
      </c>
      <c r="B79" s="10" t="s">
        <v>187</v>
      </c>
      <c r="C79" s="1">
        <v>101</v>
      </c>
      <c r="D79" s="1"/>
      <c r="E79" s="1">
        <v>205</v>
      </c>
      <c r="F79" s="1"/>
      <c r="G79" s="1">
        <f t="shared" si="2"/>
        <v>-104</v>
      </c>
      <c r="H79" s="1"/>
    </row>
    <row r="80" spans="1:8" x14ac:dyDescent="0.35">
      <c r="A80" s="1" t="s">
        <v>128</v>
      </c>
      <c r="B80" s="10" t="s">
        <v>57</v>
      </c>
      <c r="C80" s="1">
        <v>157</v>
      </c>
      <c r="D80" s="1"/>
      <c r="E80" s="1">
        <v>513</v>
      </c>
      <c r="F80" s="1"/>
      <c r="G80" s="1">
        <f t="shared" si="2"/>
        <v>-356</v>
      </c>
      <c r="H80" s="1"/>
    </row>
    <row r="81" spans="1:8" x14ac:dyDescent="0.35">
      <c r="A81" s="1" t="s">
        <v>128</v>
      </c>
      <c r="B81" s="10" t="s">
        <v>58</v>
      </c>
      <c r="C81" s="1">
        <v>806</v>
      </c>
      <c r="D81" s="1"/>
      <c r="E81" s="1">
        <v>67764</v>
      </c>
      <c r="F81" s="1"/>
      <c r="G81" s="1">
        <f t="shared" si="2"/>
        <v>-66958</v>
      </c>
      <c r="H81" s="1"/>
    </row>
    <row r="82" spans="1:8" x14ac:dyDescent="0.35">
      <c r="A82" s="1" t="s">
        <v>129</v>
      </c>
      <c r="B82" s="10" t="s">
        <v>68</v>
      </c>
      <c r="C82" s="1">
        <v>44441</v>
      </c>
      <c r="D82" s="1"/>
      <c r="E82" s="1">
        <v>237298</v>
      </c>
      <c r="F82" s="1"/>
      <c r="G82" s="1">
        <f t="shared" si="2"/>
        <v>-192857</v>
      </c>
      <c r="H82" s="1"/>
    </row>
    <row r="83" spans="1:8" x14ac:dyDescent="0.35">
      <c r="A83" s="1" t="s">
        <v>129</v>
      </c>
      <c r="B83" s="10" t="s">
        <v>69</v>
      </c>
      <c r="C83" s="1">
        <v>90054</v>
      </c>
      <c r="D83" s="1"/>
      <c r="E83" s="1">
        <v>76125</v>
      </c>
      <c r="F83" s="1"/>
      <c r="G83" s="1">
        <f t="shared" si="2"/>
        <v>13929</v>
      </c>
      <c r="H83" s="1"/>
    </row>
    <row r="84" spans="1:8" x14ac:dyDescent="0.35">
      <c r="A84" s="1" t="s">
        <v>129</v>
      </c>
      <c r="B84" s="10" t="s">
        <v>70</v>
      </c>
      <c r="C84" s="1">
        <v>54773</v>
      </c>
      <c r="D84" s="1"/>
      <c r="E84" s="1">
        <v>773951</v>
      </c>
      <c r="F84" s="1"/>
      <c r="G84" s="1">
        <f t="shared" si="2"/>
        <v>-719178</v>
      </c>
      <c r="H84" s="1"/>
    </row>
    <row r="85" spans="1:8" x14ac:dyDescent="0.35">
      <c r="A85" s="1" t="s">
        <v>129</v>
      </c>
      <c r="B85" s="10" t="s">
        <v>71</v>
      </c>
      <c r="C85" s="1">
        <v>6560</v>
      </c>
      <c r="D85" s="1"/>
      <c r="E85" s="1">
        <v>68583</v>
      </c>
      <c r="F85" s="1"/>
      <c r="G85" s="1">
        <f t="shared" si="2"/>
        <v>-62023</v>
      </c>
      <c r="H85" s="1"/>
    </row>
    <row r="86" spans="1:8" x14ac:dyDescent="0.35">
      <c r="A86" s="1" t="s">
        <v>129</v>
      </c>
      <c r="B86" s="10" t="s">
        <v>72</v>
      </c>
      <c r="C86" s="1">
        <v>118954</v>
      </c>
      <c r="D86" s="1"/>
      <c r="E86" s="1">
        <v>419519</v>
      </c>
      <c r="F86" s="1"/>
      <c r="G86" s="1">
        <f t="shared" si="2"/>
        <v>-300565</v>
      </c>
      <c r="H86" s="1"/>
    </row>
    <row r="87" spans="1:8" x14ac:dyDescent="0.35">
      <c r="A87" s="1" t="s">
        <v>129</v>
      </c>
      <c r="B87" s="10" t="s">
        <v>73</v>
      </c>
      <c r="C87" s="1">
        <v>6684</v>
      </c>
      <c r="D87" s="1"/>
      <c r="E87" s="1">
        <v>104490</v>
      </c>
      <c r="F87" s="1"/>
      <c r="G87" s="1">
        <f t="shared" si="2"/>
        <v>-97806</v>
      </c>
      <c r="H87" s="1"/>
    </row>
    <row r="88" spans="1:8" x14ac:dyDescent="0.35">
      <c r="A88" s="1" t="s">
        <v>129</v>
      </c>
      <c r="B88" s="10" t="s">
        <v>74</v>
      </c>
      <c r="C88" s="1">
        <v>6854</v>
      </c>
      <c r="D88" s="1"/>
      <c r="E88" s="1">
        <v>5225</v>
      </c>
      <c r="F88" s="1"/>
      <c r="G88" s="1">
        <f t="shared" si="2"/>
        <v>1629</v>
      </c>
      <c r="H88" s="1"/>
    </row>
    <row r="89" spans="1:8" x14ac:dyDescent="0.35">
      <c r="A89" s="1" t="s">
        <v>129</v>
      </c>
      <c r="B89" s="10" t="s">
        <v>75</v>
      </c>
      <c r="C89" s="1">
        <v>254</v>
      </c>
      <c r="D89" s="1"/>
      <c r="E89" s="1">
        <v>2020</v>
      </c>
      <c r="F89" s="1"/>
      <c r="G89" s="1">
        <f t="shared" si="2"/>
        <v>-1766</v>
      </c>
      <c r="H89" s="1"/>
    </row>
    <row r="90" spans="1:8" x14ac:dyDescent="0.35">
      <c r="A90" s="1" t="s">
        <v>129</v>
      </c>
      <c r="B90" s="10" t="s">
        <v>76</v>
      </c>
      <c r="C90" s="1">
        <v>344</v>
      </c>
      <c r="D90" s="1"/>
      <c r="E90" s="1">
        <v>2430</v>
      </c>
      <c r="F90" s="1"/>
      <c r="G90" s="1">
        <f t="shared" si="2"/>
        <v>-2086</v>
      </c>
      <c r="H90" s="1"/>
    </row>
    <row r="91" spans="1:8" x14ac:dyDescent="0.35">
      <c r="A91" s="1" t="s">
        <v>129</v>
      </c>
      <c r="B91" s="10" t="s">
        <v>77</v>
      </c>
      <c r="C91" s="1">
        <v>0</v>
      </c>
      <c r="D91" s="1"/>
      <c r="E91" s="1">
        <v>1977</v>
      </c>
      <c r="F91" s="1"/>
      <c r="G91" s="1">
        <f t="shared" si="2"/>
        <v>-1977</v>
      </c>
      <c r="H91" s="1"/>
    </row>
    <row r="92" spans="1:8" x14ac:dyDescent="0.35">
      <c r="A92" s="1" t="s">
        <v>129</v>
      </c>
      <c r="B92" s="10" t="s">
        <v>78</v>
      </c>
      <c r="C92" s="1">
        <v>17891</v>
      </c>
      <c r="D92" s="1"/>
      <c r="E92" s="1">
        <v>7785</v>
      </c>
      <c r="F92" s="1"/>
      <c r="G92" s="1">
        <f t="shared" si="2"/>
        <v>10106</v>
      </c>
      <c r="H92" s="1"/>
    </row>
    <row r="93" spans="1:8" x14ac:dyDescent="0.35">
      <c r="A93" s="1" t="s">
        <v>129</v>
      </c>
      <c r="B93" s="10" t="s">
        <v>79</v>
      </c>
      <c r="C93" s="1">
        <v>0</v>
      </c>
      <c r="D93" s="1"/>
      <c r="E93" s="1">
        <v>19</v>
      </c>
      <c r="F93" s="1"/>
      <c r="G93" s="1">
        <f t="shared" si="2"/>
        <v>-19</v>
      </c>
      <c r="H93" s="1"/>
    </row>
    <row r="94" spans="1:8" x14ac:dyDescent="0.35">
      <c r="A94" s="1" t="s">
        <v>129</v>
      </c>
      <c r="B94" s="10" t="s">
        <v>80</v>
      </c>
      <c r="C94" s="1">
        <v>72414</v>
      </c>
      <c r="D94" s="1"/>
      <c r="E94" s="1">
        <v>53197</v>
      </c>
      <c r="F94" s="1"/>
      <c r="G94" s="1">
        <f t="shared" si="2"/>
        <v>19217</v>
      </c>
      <c r="H94" s="1"/>
    </row>
    <row r="95" spans="1:8" x14ac:dyDescent="0.35">
      <c r="A95" s="1" t="s">
        <v>129</v>
      </c>
      <c r="B95" s="10" t="s">
        <v>81</v>
      </c>
      <c r="C95" s="1">
        <v>15691</v>
      </c>
      <c r="D95" s="1"/>
      <c r="E95" s="1">
        <v>14901</v>
      </c>
      <c r="F95" s="1"/>
      <c r="G95" s="1">
        <f t="shared" si="2"/>
        <v>790</v>
      </c>
      <c r="H95" s="1"/>
    </row>
    <row r="96" spans="1:8" x14ac:dyDescent="0.35">
      <c r="A96" s="1" t="s">
        <v>129</v>
      </c>
      <c r="B96" s="10" t="s">
        <v>82</v>
      </c>
      <c r="C96" s="1">
        <v>6683</v>
      </c>
      <c r="D96" s="1"/>
      <c r="E96" s="1">
        <v>3067</v>
      </c>
      <c r="F96" s="1"/>
      <c r="G96" s="1">
        <f t="shared" si="2"/>
        <v>3616</v>
      </c>
      <c r="H96" s="1"/>
    </row>
    <row r="97" spans="1:8" x14ac:dyDescent="0.35">
      <c r="A97" s="1" t="s">
        <v>129</v>
      </c>
      <c r="B97" s="10" t="s">
        <v>148</v>
      </c>
      <c r="C97" s="1">
        <v>4117</v>
      </c>
      <c r="D97" s="1"/>
      <c r="E97" s="1">
        <v>4212</v>
      </c>
      <c r="F97" s="1"/>
      <c r="G97" s="1">
        <f t="shared" si="2"/>
        <v>-95</v>
      </c>
      <c r="H97" s="1"/>
    </row>
    <row r="98" spans="1:8" x14ac:dyDescent="0.35">
      <c r="A98" s="1" t="s">
        <v>129</v>
      </c>
      <c r="B98" s="10" t="s">
        <v>83</v>
      </c>
      <c r="C98" s="1">
        <v>285</v>
      </c>
      <c r="D98" s="1"/>
      <c r="E98" s="1">
        <v>135</v>
      </c>
      <c r="F98" s="1"/>
      <c r="G98" s="1">
        <f t="shared" si="2"/>
        <v>150</v>
      </c>
      <c r="H98" s="1"/>
    </row>
    <row r="99" spans="1:8" x14ac:dyDescent="0.35">
      <c r="A99" s="1" t="s">
        <v>129</v>
      </c>
      <c r="B99" s="10" t="s">
        <v>84</v>
      </c>
      <c r="C99" s="1">
        <v>825</v>
      </c>
      <c r="D99" s="1"/>
      <c r="E99" s="1">
        <v>8950</v>
      </c>
      <c r="F99" s="1"/>
      <c r="G99" s="1">
        <f t="shared" si="2"/>
        <v>-8125</v>
      </c>
      <c r="H99" s="1"/>
    </row>
    <row r="100" spans="1:8" x14ac:dyDescent="0.35">
      <c r="A100" s="1" t="s">
        <v>129</v>
      </c>
      <c r="B100" s="10" t="s">
        <v>149</v>
      </c>
      <c r="C100" s="1">
        <v>229864</v>
      </c>
      <c r="D100" s="1"/>
      <c r="E100" s="1">
        <v>1262199</v>
      </c>
      <c r="F100" s="1"/>
      <c r="G100" s="1">
        <f t="shared" si="2"/>
        <v>-1032335</v>
      </c>
      <c r="H100" s="1"/>
    </row>
    <row r="101" spans="1:8" x14ac:dyDescent="0.35">
      <c r="A101" s="1" t="s">
        <v>129</v>
      </c>
      <c r="B101" s="10" t="s">
        <v>85</v>
      </c>
      <c r="C101" s="1">
        <v>11026</v>
      </c>
      <c r="D101" s="1"/>
      <c r="E101" s="1">
        <v>3271</v>
      </c>
      <c r="F101" s="1"/>
      <c r="G101" s="1">
        <f t="shared" si="2"/>
        <v>7755</v>
      </c>
      <c r="H101" s="1"/>
    </row>
    <row r="102" spans="1:8" x14ac:dyDescent="0.35">
      <c r="A102" s="1" t="s">
        <v>130</v>
      </c>
      <c r="B102" s="10" t="s">
        <v>97</v>
      </c>
      <c r="C102" s="1">
        <v>3363</v>
      </c>
      <c r="D102" s="1"/>
      <c r="E102" s="1">
        <v>50743</v>
      </c>
      <c r="F102" s="1"/>
      <c r="G102" s="1">
        <f t="shared" si="2"/>
        <v>-47380</v>
      </c>
      <c r="H102" s="1"/>
    </row>
    <row r="103" spans="1:8" x14ac:dyDescent="0.35">
      <c r="A103" s="1" t="s">
        <v>130</v>
      </c>
      <c r="B103" s="10" t="s">
        <v>98</v>
      </c>
      <c r="C103" s="1">
        <v>1965</v>
      </c>
      <c r="D103" s="1"/>
      <c r="E103" s="1">
        <v>2985</v>
      </c>
      <c r="F103" s="1"/>
      <c r="G103" s="1">
        <f t="shared" si="2"/>
        <v>-1020</v>
      </c>
      <c r="H103" s="1"/>
    </row>
    <row r="104" spans="1:8" x14ac:dyDescent="0.35">
      <c r="A104" s="1" t="s">
        <v>130</v>
      </c>
      <c r="B104" s="10" t="s">
        <v>99</v>
      </c>
      <c r="C104" s="1">
        <v>250</v>
      </c>
      <c r="D104" s="1"/>
      <c r="E104" s="1">
        <v>250</v>
      </c>
      <c r="F104" s="1"/>
      <c r="G104" s="1">
        <f t="shared" si="2"/>
        <v>0</v>
      </c>
      <c r="H104" s="1"/>
    </row>
    <row r="105" spans="1:8" x14ac:dyDescent="0.35">
      <c r="A105" s="1" t="s">
        <v>130</v>
      </c>
      <c r="B105" s="10" t="s">
        <v>100</v>
      </c>
      <c r="C105" s="1">
        <v>8198</v>
      </c>
      <c r="D105" s="1"/>
      <c r="E105" s="1">
        <v>13328</v>
      </c>
      <c r="F105" s="1"/>
      <c r="G105" s="1">
        <f t="shared" si="2"/>
        <v>-5130</v>
      </c>
      <c r="H105" s="1"/>
    </row>
    <row r="106" spans="1:8" x14ac:dyDescent="0.35">
      <c r="A106" s="1" t="s">
        <v>130</v>
      </c>
      <c r="B106" s="10" t="s">
        <v>101</v>
      </c>
      <c r="C106" s="1">
        <v>337</v>
      </c>
      <c r="D106" s="1"/>
      <c r="E106" s="1">
        <v>28277</v>
      </c>
      <c r="F106" s="1"/>
      <c r="G106" s="1">
        <f t="shared" si="2"/>
        <v>-27940</v>
      </c>
      <c r="H106" s="1"/>
    </row>
    <row r="107" spans="1:8" x14ac:dyDescent="0.35">
      <c r="A107" s="1" t="s">
        <v>130</v>
      </c>
      <c r="B107" s="10" t="s">
        <v>102</v>
      </c>
      <c r="C107" s="1">
        <v>3371</v>
      </c>
      <c r="D107" s="1"/>
      <c r="E107" s="1">
        <v>7794</v>
      </c>
      <c r="F107" s="1"/>
      <c r="G107" s="1">
        <f t="shared" si="2"/>
        <v>-4423</v>
      </c>
      <c r="H107" s="1"/>
    </row>
    <row r="108" spans="1:8" x14ac:dyDescent="0.35">
      <c r="A108" s="1" t="s">
        <v>130</v>
      </c>
      <c r="B108" s="10" t="s">
        <v>150</v>
      </c>
      <c r="C108" s="1">
        <v>1495</v>
      </c>
      <c r="D108" s="1"/>
      <c r="E108" s="1">
        <v>9077</v>
      </c>
      <c r="F108" s="1"/>
      <c r="G108" s="1">
        <f t="shared" si="2"/>
        <v>-7582</v>
      </c>
      <c r="H108" s="1"/>
    </row>
    <row r="109" spans="1:8" x14ac:dyDescent="0.35">
      <c r="A109" s="1" t="s">
        <v>130</v>
      </c>
      <c r="B109" s="10" t="s">
        <v>103</v>
      </c>
      <c r="C109" s="1">
        <v>8243</v>
      </c>
      <c r="D109" s="1"/>
      <c r="E109" s="1">
        <v>11349</v>
      </c>
      <c r="F109" s="1"/>
      <c r="G109" s="1">
        <f t="shared" si="2"/>
        <v>-3106</v>
      </c>
      <c r="H109" s="1"/>
    </row>
    <row r="110" spans="1:8" x14ac:dyDescent="0.35">
      <c r="A110" s="1" t="s">
        <v>130</v>
      </c>
      <c r="B110" s="10" t="s">
        <v>104</v>
      </c>
      <c r="C110" s="1">
        <v>2269</v>
      </c>
      <c r="D110" s="1"/>
      <c r="E110" s="1">
        <v>5178</v>
      </c>
      <c r="F110" s="1"/>
      <c r="G110" s="1">
        <f t="shared" si="2"/>
        <v>-2909</v>
      </c>
      <c r="H110" s="1"/>
    </row>
    <row r="111" spans="1:8" x14ac:dyDescent="0.35">
      <c r="A111" s="1" t="s">
        <v>130</v>
      </c>
      <c r="B111" s="10" t="s">
        <v>105</v>
      </c>
      <c r="C111" s="1">
        <v>0</v>
      </c>
      <c r="D111" s="1"/>
      <c r="E111" s="1">
        <v>10193</v>
      </c>
      <c r="F111" s="1"/>
      <c r="G111" s="1">
        <f t="shared" si="2"/>
        <v>-10193</v>
      </c>
      <c r="H111" s="1"/>
    </row>
    <row r="112" spans="1:8" x14ac:dyDescent="0.35">
      <c r="A112" s="1" t="s">
        <v>130</v>
      </c>
      <c r="B112" s="10" t="s">
        <v>106</v>
      </c>
      <c r="C112" s="1">
        <v>682</v>
      </c>
      <c r="D112" s="1"/>
      <c r="E112" s="1">
        <v>2870</v>
      </c>
      <c r="F112" s="1"/>
      <c r="G112" s="1">
        <f t="shared" si="2"/>
        <v>-2188</v>
      </c>
      <c r="H112" s="1"/>
    </row>
    <row r="113" spans="1:8" x14ac:dyDescent="0.35">
      <c r="A113" s="1" t="s">
        <v>130</v>
      </c>
      <c r="B113" s="10" t="s">
        <v>107</v>
      </c>
      <c r="C113" s="1">
        <v>618</v>
      </c>
      <c r="D113" s="1"/>
      <c r="E113" s="1">
        <v>3485</v>
      </c>
      <c r="F113" s="1"/>
      <c r="G113" s="1">
        <f t="shared" si="2"/>
        <v>-2867</v>
      </c>
      <c r="H113" s="1"/>
    </row>
    <row r="114" spans="1:8" x14ac:dyDescent="0.35">
      <c r="A114" s="1" t="s">
        <v>130</v>
      </c>
      <c r="B114" s="10" t="s">
        <v>108</v>
      </c>
      <c r="C114" s="1">
        <v>10432</v>
      </c>
      <c r="D114" s="1"/>
      <c r="E114" s="1">
        <v>10428</v>
      </c>
      <c r="F114" s="1"/>
      <c r="G114" s="1">
        <f t="shared" si="2"/>
        <v>4</v>
      </c>
      <c r="H114" s="1"/>
    </row>
    <row r="115" spans="1:8" x14ac:dyDescent="0.35">
      <c r="A115" s="1" t="s">
        <v>131</v>
      </c>
      <c r="B115" s="10" t="s">
        <v>86</v>
      </c>
      <c r="C115" s="1">
        <v>25</v>
      </c>
      <c r="D115" s="1"/>
      <c r="E115" s="1">
        <v>160</v>
      </c>
      <c r="F115" s="1"/>
      <c r="G115" s="1">
        <f t="shared" si="2"/>
        <v>-135</v>
      </c>
      <c r="H115" s="1"/>
    </row>
    <row r="116" spans="1:8" x14ac:dyDescent="0.35">
      <c r="A116" s="1" t="s">
        <v>131</v>
      </c>
      <c r="B116" s="10" t="s">
        <v>87</v>
      </c>
      <c r="C116" s="1">
        <v>0</v>
      </c>
      <c r="D116" s="1"/>
      <c r="E116" s="1">
        <v>1086</v>
      </c>
      <c r="F116" s="1"/>
      <c r="G116" s="1">
        <f t="shared" si="2"/>
        <v>-1086</v>
      </c>
      <c r="H116" s="1"/>
    </row>
    <row r="117" spans="1:8" x14ac:dyDescent="0.35">
      <c r="A117" s="1" t="s">
        <v>131</v>
      </c>
      <c r="B117" s="10" t="s">
        <v>59</v>
      </c>
      <c r="C117" s="1">
        <v>132449</v>
      </c>
      <c r="D117" s="1"/>
      <c r="E117" s="1">
        <v>344265</v>
      </c>
      <c r="F117" s="1"/>
      <c r="G117" s="1">
        <f t="shared" si="2"/>
        <v>-211816</v>
      </c>
      <c r="H117" s="1"/>
    </row>
    <row r="118" spans="1:8" x14ac:dyDescent="0.35">
      <c r="A118" s="1" t="s">
        <v>131</v>
      </c>
      <c r="B118" s="10" t="s">
        <v>88</v>
      </c>
      <c r="C118" s="1">
        <v>1300</v>
      </c>
      <c r="D118" s="1"/>
      <c r="E118" s="1">
        <v>2868</v>
      </c>
      <c r="F118" s="1"/>
      <c r="G118" s="1">
        <f t="shared" si="2"/>
        <v>-1568</v>
      </c>
      <c r="H118" s="1"/>
    </row>
    <row r="119" spans="1:8" x14ac:dyDescent="0.35">
      <c r="A119" s="1" t="s">
        <v>131</v>
      </c>
      <c r="B119" s="10" t="s">
        <v>89</v>
      </c>
      <c r="C119" s="1">
        <v>0</v>
      </c>
      <c r="D119" s="1"/>
      <c r="E119" s="1">
        <v>0</v>
      </c>
      <c r="F119" s="1"/>
      <c r="G119" s="1">
        <f t="shared" si="2"/>
        <v>0</v>
      </c>
      <c r="H119" s="1"/>
    </row>
    <row r="120" spans="1:8" x14ac:dyDescent="0.35">
      <c r="A120" s="1" t="s">
        <v>131</v>
      </c>
      <c r="B120" s="10" t="s">
        <v>90</v>
      </c>
      <c r="C120" s="1">
        <v>126</v>
      </c>
      <c r="D120" s="1"/>
      <c r="E120" s="1">
        <v>90</v>
      </c>
      <c r="F120" s="1"/>
      <c r="G120" s="1">
        <f t="shared" si="2"/>
        <v>36</v>
      </c>
      <c r="H120" s="1"/>
    </row>
    <row r="121" spans="1:8" x14ac:dyDescent="0.35">
      <c r="A121" s="1" t="s">
        <v>131</v>
      </c>
      <c r="B121" s="10" t="s">
        <v>60</v>
      </c>
      <c r="C121" s="1">
        <v>4456</v>
      </c>
      <c r="D121" s="1"/>
      <c r="E121" s="1">
        <v>4750</v>
      </c>
      <c r="F121" s="1"/>
      <c r="G121" s="1">
        <f t="shared" si="2"/>
        <v>-294</v>
      </c>
      <c r="H121" s="1"/>
    </row>
    <row r="122" spans="1:8" x14ac:dyDescent="0.35">
      <c r="A122" s="1" t="s">
        <v>131</v>
      </c>
      <c r="B122" s="10" t="s">
        <v>152</v>
      </c>
      <c r="C122" s="1">
        <v>23612</v>
      </c>
      <c r="D122" s="1"/>
      <c r="E122" s="1">
        <v>22550</v>
      </c>
      <c r="F122" s="1"/>
      <c r="G122" s="1">
        <f t="shared" si="2"/>
        <v>1062</v>
      </c>
      <c r="H122" s="1"/>
    </row>
    <row r="123" spans="1:8" x14ac:dyDescent="0.35">
      <c r="A123" s="1" t="s">
        <v>131</v>
      </c>
      <c r="B123" s="10" t="s">
        <v>91</v>
      </c>
      <c r="C123" s="1">
        <v>0</v>
      </c>
      <c r="D123" s="1"/>
      <c r="E123" s="1">
        <v>1237</v>
      </c>
      <c r="F123" s="1"/>
      <c r="G123" s="1">
        <f t="shared" si="2"/>
        <v>-1237</v>
      </c>
      <c r="H123" s="1"/>
    </row>
    <row r="124" spans="1:8" x14ac:dyDescent="0.35">
      <c r="A124" s="1" t="s">
        <v>131</v>
      </c>
      <c r="B124" s="10" t="s">
        <v>61</v>
      </c>
      <c r="C124" s="1">
        <v>8</v>
      </c>
      <c r="D124" s="1"/>
      <c r="E124" s="1">
        <v>3178</v>
      </c>
      <c r="F124" s="1"/>
      <c r="G124" s="1">
        <f t="shared" ref="G124:G136" si="3">C124-E124</f>
        <v>-3170</v>
      </c>
      <c r="H124" s="1"/>
    </row>
    <row r="125" spans="1:8" x14ac:dyDescent="0.35">
      <c r="A125" s="1" t="s">
        <v>131</v>
      </c>
      <c r="B125" s="10" t="s">
        <v>62</v>
      </c>
      <c r="C125" s="1">
        <v>0</v>
      </c>
      <c r="D125" s="1"/>
      <c r="E125" s="1">
        <v>1093</v>
      </c>
      <c r="F125" s="1"/>
      <c r="G125" s="1">
        <f t="shared" si="3"/>
        <v>-1093</v>
      </c>
      <c r="H125" s="1"/>
    </row>
    <row r="126" spans="1:8" x14ac:dyDescent="0.35">
      <c r="A126" s="1" t="s">
        <v>131</v>
      </c>
      <c r="B126" s="10" t="s">
        <v>63</v>
      </c>
      <c r="C126" s="1">
        <v>18244</v>
      </c>
      <c r="D126" s="1"/>
      <c r="E126" s="1">
        <v>75029</v>
      </c>
      <c r="F126" s="1"/>
      <c r="G126" s="1">
        <f t="shared" si="3"/>
        <v>-56785</v>
      </c>
      <c r="H126" s="1"/>
    </row>
    <row r="127" spans="1:8" x14ac:dyDescent="0.35">
      <c r="A127" s="1" t="s">
        <v>131</v>
      </c>
      <c r="B127" s="10" t="s">
        <v>92</v>
      </c>
      <c r="C127" s="1">
        <v>0</v>
      </c>
      <c r="D127" s="1"/>
      <c r="E127" s="1">
        <v>967</v>
      </c>
      <c r="F127" s="1"/>
      <c r="G127" s="1">
        <f t="shared" si="3"/>
        <v>-967</v>
      </c>
      <c r="H127" s="1"/>
    </row>
    <row r="128" spans="1:8" x14ac:dyDescent="0.35">
      <c r="A128" s="1" t="s">
        <v>131</v>
      </c>
      <c r="B128" s="10" t="s">
        <v>93</v>
      </c>
      <c r="C128" s="1">
        <v>0</v>
      </c>
      <c r="D128" s="1"/>
      <c r="E128" s="1">
        <v>458</v>
      </c>
      <c r="F128" s="1"/>
      <c r="G128" s="1">
        <f t="shared" si="3"/>
        <v>-458</v>
      </c>
      <c r="H128" s="1"/>
    </row>
    <row r="129" spans="1:8" x14ac:dyDescent="0.35">
      <c r="A129" s="1" t="s">
        <v>131</v>
      </c>
      <c r="B129" s="10" t="s">
        <v>132</v>
      </c>
      <c r="C129" s="1">
        <v>1</v>
      </c>
      <c r="D129" s="1"/>
      <c r="E129" s="1">
        <v>75</v>
      </c>
      <c r="F129" s="1"/>
      <c r="G129" s="1">
        <f t="shared" si="3"/>
        <v>-74</v>
      </c>
      <c r="H129" s="1"/>
    </row>
    <row r="130" spans="1:8" x14ac:dyDescent="0.35">
      <c r="A130" s="1" t="s">
        <v>131</v>
      </c>
      <c r="B130" s="10" t="s">
        <v>94</v>
      </c>
      <c r="C130" s="1">
        <v>915</v>
      </c>
      <c r="D130" s="1"/>
      <c r="E130" s="1">
        <v>915</v>
      </c>
      <c r="F130" s="1"/>
      <c r="G130" s="1">
        <f t="shared" si="3"/>
        <v>0</v>
      </c>
      <c r="H130" s="1"/>
    </row>
    <row r="131" spans="1:8" x14ac:dyDescent="0.35">
      <c r="A131" s="1" t="s">
        <v>131</v>
      </c>
      <c r="B131" s="10" t="s">
        <v>95</v>
      </c>
      <c r="C131" s="1">
        <v>64350</v>
      </c>
      <c r="D131" s="1"/>
      <c r="E131" s="1">
        <v>113510</v>
      </c>
      <c r="F131" s="1"/>
      <c r="G131" s="1">
        <f>C131-E131</f>
        <v>-49160</v>
      </c>
      <c r="H131" s="1"/>
    </row>
    <row r="132" spans="1:8" x14ac:dyDescent="0.35">
      <c r="A132" s="1" t="s">
        <v>131</v>
      </c>
      <c r="B132" s="10" t="s">
        <v>64</v>
      </c>
      <c r="C132" s="1">
        <v>20376</v>
      </c>
      <c r="D132" s="1"/>
      <c r="E132" s="1">
        <v>110291</v>
      </c>
      <c r="F132" s="1"/>
      <c r="G132" s="1">
        <f t="shared" si="3"/>
        <v>-89915</v>
      </c>
      <c r="H132" s="1"/>
    </row>
    <row r="133" spans="1:8" x14ac:dyDescent="0.35">
      <c r="A133" s="1" t="s">
        <v>131</v>
      </c>
      <c r="B133" s="10" t="s">
        <v>96</v>
      </c>
      <c r="C133" s="1">
        <v>240672</v>
      </c>
      <c r="D133" s="1"/>
      <c r="E133" s="1">
        <v>437868</v>
      </c>
      <c r="F133" s="1"/>
      <c r="G133" s="1">
        <f t="shared" si="3"/>
        <v>-197196</v>
      </c>
      <c r="H133" s="1"/>
    </row>
    <row r="134" spans="1:8" x14ac:dyDescent="0.35">
      <c r="A134" s="1" t="s">
        <v>131</v>
      </c>
      <c r="B134" s="10" t="s">
        <v>65</v>
      </c>
      <c r="C134" s="1">
        <v>8814</v>
      </c>
      <c r="D134" s="1"/>
      <c r="E134" s="1">
        <v>8474</v>
      </c>
      <c r="F134" s="1"/>
      <c r="G134" s="1">
        <f t="shared" si="3"/>
        <v>340</v>
      </c>
      <c r="H134" s="1"/>
    </row>
    <row r="135" spans="1:8" x14ac:dyDescent="0.35">
      <c r="A135" s="1" t="s">
        <v>131</v>
      </c>
      <c r="B135" s="10" t="s">
        <v>66</v>
      </c>
      <c r="C135" s="1">
        <v>9097</v>
      </c>
      <c r="D135" s="1"/>
      <c r="E135" s="1">
        <v>123552</v>
      </c>
      <c r="F135" s="1"/>
      <c r="G135" s="1">
        <f t="shared" si="3"/>
        <v>-114455</v>
      </c>
      <c r="H135" s="1"/>
    </row>
    <row r="136" spans="1:8" x14ac:dyDescent="0.35">
      <c r="A136" s="1" t="s">
        <v>131</v>
      </c>
      <c r="B136" s="10" t="s">
        <v>67</v>
      </c>
      <c r="C136" s="1">
        <v>0</v>
      </c>
      <c r="D136" s="1"/>
      <c r="E136" s="1">
        <v>6368</v>
      </c>
      <c r="F136" s="1"/>
      <c r="G136" s="1">
        <f t="shared" si="3"/>
        <v>-6368</v>
      </c>
      <c r="H136" s="1"/>
    </row>
    <row r="137" spans="1:8" x14ac:dyDescent="0.35">
      <c r="A137" s="1"/>
      <c r="B137" s="4" t="s">
        <v>135</v>
      </c>
      <c r="C137" s="4">
        <f>SUM(C5:C136)</f>
        <v>3906016</v>
      </c>
      <c r="D137" s="1"/>
      <c r="E137" s="4">
        <f t="shared" ref="E137:G137" si="4">SUM(E5:E136)</f>
        <v>22823167</v>
      </c>
      <c r="F137" s="1"/>
      <c r="G137" s="4">
        <f t="shared" si="4"/>
        <v>-18917151</v>
      </c>
      <c r="H137" s="1"/>
    </row>
    <row r="138" spans="1:8" x14ac:dyDescent="0.35">
      <c r="A138" s="1"/>
      <c r="B138" s="1"/>
      <c r="C138" s="1"/>
      <c r="D138" s="1"/>
      <c r="E138" s="1"/>
      <c r="F138" s="1"/>
      <c r="G138" s="1"/>
      <c r="H138" s="1"/>
    </row>
    <row r="139" spans="1:8" x14ac:dyDescent="0.35">
      <c r="A139" s="1"/>
      <c r="B139" s="1"/>
      <c r="C139" s="1"/>
      <c r="D139" s="1"/>
      <c r="E139" s="1"/>
      <c r="F139" s="1"/>
      <c r="G139" s="1"/>
      <c r="H139" s="1"/>
    </row>
    <row r="140" spans="1:8" x14ac:dyDescent="0.35">
      <c r="A140" s="1"/>
      <c r="B140" s="4" t="s">
        <v>110</v>
      </c>
      <c r="C140" s="4">
        <f>SUM(C3,C137)</f>
        <v>45255798</v>
      </c>
      <c r="D140" s="1"/>
      <c r="E140" s="4">
        <f>SUM(E137,E3)</f>
        <v>47161412</v>
      </c>
      <c r="F140" s="1"/>
      <c r="G140" s="4">
        <f>C140-E140</f>
        <v>-1905614</v>
      </c>
      <c r="H140" s="1"/>
    </row>
    <row r="141" spans="1:8" x14ac:dyDescent="0.35">
      <c r="A141" s="1"/>
      <c r="B141" s="1"/>
      <c r="C141" s="1"/>
      <c r="D141" s="1"/>
      <c r="E141" s="1"/>
      <c r="F141" s="1"/>
      <c r="G141" s="1"/>
      <c r="H141" s="1"/>
    </row>
    <row r="142" spans="1:8" x14ac:dyDescent="0.35">
      <c r="A142" s="1"/>
      <c r="B142" s="1" t="s">
        <v>111</v>
      </c>
      <c r="C142" s="1"/>
      <c r="D142" s="1"/>
      <c r="E142" s="1"/>
      <c r="F142" s="1"/>
      <c r="G142" s="1">
        <v>958267.93935792823</v>
      </c>
      <c r="H142" s="1"/>
    </row>
    <row r="143" spans="1:8" x14ac:dyDescent="0.35">
      <c r="A143" s="1"/>
      <c r="B143" s="1" t="s">
        <v>112</v>
      </c>
      <c r="C143" s="1"/>
      <c r="D143" s="1"/>
      <c r="E143" s="1"/>
      <c r="F143" s="1"/>
      <c r="G143" s="1">
        <v>814450.99528139387</v>
      </c>
      <c r="H143" s="1"/>
    </row>
    <row r="144" spans="1:8" x14ac:dyDescent="0.35">
      <c r="A144" s="1"/>
      <c r="B144" s="1"/>
      <c r="C144" s="1"/>
      <c r="D144" s="1"/>
      <c r="E144" s="1"/>
      <c r="F144" s="1"/>
      <c r="G144" s="1"/>
      <c r="H144" s="1"/>
    </row>
    <row r="145" spans="1:8" x14ac:dyDescent="0.35">
      <c r="A145" s="1"/>
      <c r="B145" s="4" t="s">
        <v>113</v>
      </c>
      <c r="C145" s="1"/>
      <c r="D145" s="1"/>
      <c r="E145" s="1"/>
      <c r="F145" s="1"/>
      <c r="G145" s="4">
        <f>G140+G142+G143</f>
        <v>-132895.06536067789</v>
      </c>
      <c r="H145" s="1"/>
    </row>
    <row r="146" spans="1:8" x14ac:dyDescent="0.35">
      <c r="A146" s="1"/>
      <c r="B146" s="1"/>
      <c r="C146" s="1"/>
      <c r="D146" s="1"/>
      <c r="E146" s="1"/>
      <c r="F146" s="1"/>
      <c r="G146" s="1"/>
      <c r="H146" s="1"/>
    </row>
    <row r="147" spans="1:8" x14ac:dyDescent="0.35">
      <c r="A147" s="1"/>
      <c r="B147" s="1" t="s">
        <v>114</v>
      </c>
      <c r="C147" s="1"/>
      <c r="D147" s="1"/>
      <c r="E147" s="1"/>
      <c r="F147" s="1"/>
      <c r="G147" s="1">
        <v>134813</v>
      </c>
      <c r="H147" s="1"/>
    </row>
    <row r="148" spans="1:8" x14ac:dyDescent="0.35">
      <c r="A148" s="1"/>
      <c r="B148" s="1"/>
      <c r="C148" s="1"/>
      <c r="D148" s="1"/>
      <c r="E148" s="1"/>
      <c r="F148" s="1"/>
      <c r="G148" s="1"/>
      <c r="H148" s="1"/>
    </row>
    <row r="149" spans="1:8" x14ac:dyDescent="0.35">
      <c r="A149" s="1"/>
      <c r="B149" s="4" t="s">
        <v>115</v>
      </c>
      <c r="C149" s="1"/>
      <c r="D149" s="1"/>
      <c r="E149" s="1"/>
      <c r="F149" s="1"/>
      <c r="G149" s="4">
        <f>G145+SUM(G147:G147)</f>
        <v>1917.9346393221058</v>
      </c>
      <c r="H149" s="1"/>
    </row>
    <row r="150" spans="1:8" x14ac:dyDescent="0.35">
      <c r="A150" s="1"/>
      <c r="B150" s="1"/>
      <c r="C150" s="1"/>
      <c r="D150" s="1"/>
      <c r="E150" s="1"/>
      <c r="F150" s="1"/>
      <c r="G150" s="1"/>
      <c r="H150" s="1"/>
    </row>
    <row r="151" spans="1:8" x14ac:dyDescent="0.35">
      <c r="A151" s="22" t="s">
        <v>198</v>
      </c>
      <c r="B151" s="1"/>
      <c r="C151" s="1"/>
      <c r="D151" s="1"/>
      <c r="E151" s="1"/>
      <c r="F151" s="1"/>
      <c r="G151" s="1"/>
      <c r="H151" s="1"/>
    </row>
    <row r="152" spans="1:8" x14ac:dyDescent="0.35">
      <c r="A152" s="22" t="s">
        <v>201</v>
      </c>
      <c r="B152" s="1"/>
      <c r="C152" s="1"/>
      <c r="D152" s="1"/>
      <c r="E152" s="1"/>
      <c r="F152" s="1"/>
      <c r="G152" s="1"/>
      <c r="H152" s="1"/>
    </row>
    <row r="153" spans="1:8" x14ac:dyDescent="0.35">
      <c r="A153" s="1"/>
      <c r="B153" s="1"/>
      <c r="C153" s="1"/>
      <c r="D153" s="1"/>
      <c r="E153" s="1"/>
      <c r="F153" s="1"/>
      <c r="G153" s="1"/>
      <c r="H153" s="1"/>
    </row>
    <row r="154" spans="1:8" x14ac:dyDescent="0.35">
      <c r="A154" s="1"/>
      <c r="B154" s="1"/>
      <c r="C154" s="1"/>
      <c r="D154" s="1"/>
      <c r="E154" s="1"/>
      <c r="F154" s="1"/>
      <c r="G154" s="1"/>
      <c r="H154" s="1"/>
    </row>
    <row r="155" spans="1:8" x14ac:dyDescent="0.35">
      <c r="A155" s="1"/>
      <c r="B155" s="1"/>
      <c r="C155" s="1"/>
      <c r="D155" s="1"/>
      <c r="E155" s="1"/>
      <c r="F155" s="1"/>
      <c r="G155" s="1"/>
      <c r="H155" s="1"/>
    </row>
    <row r="156" spans="1:8" x14ac:dyDescent="0.35">
      <c r="A156" s="1"/>
      <c r="B156" s="1"/>
      <c r="C156" s="1"/>
      <c r="D156" s="1"/>
      <c r="E156" s="1"/>
      <c r="F156" s="1"/>
      <c r="G156" s="1"/>
      <c r="H156" s="1"/>
    </row>
    <row r="157" spans="1:8" x14ac:dyDescent="0.35">
      <c r="A157" s="1"/>
      <c r="B157" s="1"/>
      <c r="C157" s="1"/>
      <c r="D157" s="1"/>
      <c r="E157" s="1"/>
      <c r="F157" s="1"/>
      <c r="G157" s="1"/>
      <c r="H157" s="1"/>
    </row>
    <row r="158" spans="1:8" x14ac:dyDescent="0.35">
      <c r="A158" s="1"/>
      <c r="B158" s="1"/>
      <c r="C158" s="1"/>
      <c r="D158" s="1"/>
      <c r="E158" s="1"/>
      <c r="F158" s="1"/>
      <c r="G158" s="1"/>
      <c r="H158" s="1"/>
    </row>
    <row r="159" spans="1:8" x14ac:dyDescent="0.35">
      <c r="A159" s="1"/>
      <c r="B159" s="1"/>
      <c r="C159" s="1"/>
      <c r="D159" s="1"/>
      <c r="E159" s="1"/>
      <c r="F159" s="1"/>
      <c r="G159" s="1"/>
      <c r="H159" s="1"/>
    </row>
    <row r="160" spans="1:8" x14ac:dyDescent="0.35">
      <c r="A160" s="1"/>
      <c r="B160" s="1"/>
      <c r="C160" s="1"/>
      <c r="D160" s="1"/>
      <c r="E160" s="1"/>
      <c r="F160" s="1"/>
      <c r="G160" s="1"/>
      <c r="H160" s="1"/>
    </row>
    <row r="161" spans="1:8" x14ac:dyDescent="0.35">
      <c r="A161" s="1"/>
      <c r="B161" s="1"/>
      <c r="C161" s="1"/>
      <c r="D161" s="1"/>
      <c r="E161" s="1"/>
      <c r="F161" s="1"/>
      <c r="G161" s="1"/>
      <c r="H161" s="1"/>
    </row>
    <row r="162" spans="1:8" x14ac:dyDescent="0.35">
      <c r="A162" s="1"/>
      <c r="B162" s="1"/>
      <c r="C162" s="1"/>
      <c r="D162" s="1"/>
      <c r="E162" s="1"/>
      <c r="F162" s="1"/>
      <c r="G162" s="1"/>
      <c r="H162" s="1"/>
    </row>
    <row r="163" spans="1:8" x14ac:dyDescent="0.35">
      <c r="A163" s="1"/>
      <c r="B163" s="1"/>
      <c r="C163" s="1"/>
      <c r="D163" s="1"/>
      <c r="E163" s="1"/>
      <c r="F163" s="1"/>
      <c r="G163" s="1"/>
      <c r="H163" s="1"/>
    </row>
  </sheetData>
  <hyperlinks>
    <hyperlink ref="B67" r:id="rId1" display="http://begrotingdigitaal.fenb.be/Klikmodel/Instelling/InstellingDetail/284?jaarron=16" xr:uid="{00000000-0004-0000-0100-000000000000}"/>
  </hyperlink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CBA2-1996-4C2C-B743-11CC68E7ED22}">
  <dimension ref="A1:J159"/>
  <sheetViews>
    <sheetView zoomScale="70" zoomScaleNormal="70" workbookViewId="0">
      <selection activeCell="B2" sqref="B2"/>
    </sheetView>
  </sheetViews>
  <sheetFormatPr defaultRowHeight="14.5" x14ac:dyDescent="0.35"/>
  <cols>
    <col min="2" max="2" width="112.08984375" customWidth="1"/>
    <col min="3" max="3" width="14.6328125" bestFit="1" customWidth="1"/>
    <col min="4" max="4" width="7.90625" customWidth="1"/>
    <col min="5" max="5" width="14.90625" customWidth="1"/>
    <col min="7" max="7" width="15.453125" customWidth="1"/>
    <col min="10" max="10" width="11.453125" bestFit="1" customWidth="1"/>
  </cols>
  <sheetData>
    <row r="1" spans="1:7" x14ac:dyDescent="0.35">
      <c r="A1" s="3"/>
      <c r="B1" s="3" t="s">
        <v>423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47054347</v>
      </c>
      <c r="D3" s="1"/>
      <c r="E3" s="4">
        <v>30577250</v>
      </c>
      <c r="F3" s="1"/>
      <c r="G3" s="4">
        <f>C3-E3</f>
        <v>16477097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5148</v>
      </c>
      <c r="D5" s="1"/>
      <c r="E5" s="1">
        <v>2531</v>
      </c>
      <c r="F5" s="1"/>
      <c r="G5" s="1">
        <f>C5-E5</f>
        <v>2617</v>
      </c>
    </row>
    <row r="6" spans="1:7" x14ac:dyDescent="0.35">
      <c r="A6" t="s">
        <v>209</v>
      </c>
      <c r="B6" t="s">
        <v>211</v>
      </c>
      <c r="C6" s="1">
        <v>1222</v>
      </c>
      <c r="D6" s="1"/>
      <c r="E6" s="1">
        <v>65457</v>
      </c>
      <c r="F6" s="1"/>
      <c r="G6" s="1">
        <f t="shared" ref="G6:G69" si="0">C6-E6</f>
        <v>-64235</v>
      </c>
    </row>
    <row r="7" spans="1:7" x14ac:dyDescent="0.35">
      <c r="A7" t="s">
        <v>218</v>
      </c>
      <c r="B7" t="s">
        <v>219</v>
      </c>
      <c r="C7" s="1">
        <v>3255</v>
      </c>
      <c r="D7" s="1"/>
      <c r="E7" s="1">
        <v>26726</v>
      </c>
      <c r="F7" s="1"/>
      <c r="G7" s="1">
        <f t="shared" si="0"/>
        <v>-23471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1909</v>
      </c>
      <c r="D13" s="1"/>
      <c r="E13" s="1">
        <v>10202</v>
      </c>
      <c r="F13" s="1"/>
      <c r="G13" s="1">
        <f t="shared" si="0"/>
        <v>-8293</v>
      </c>
    </row>
    <row r="14" spans="1:7" x14ac:dyDescent="0.35">
      <c r="A14" t="s">
        <v>218</v>
      </c>
      <c r="B14" t="s">
        <v>354</v>
      </c>
      <c r="C14" s="1">
        <v>26205</v>
      </c>
      <c r="D14" s="1"/>
      <c r="E14" s="1">
        <v>846172</v>
      </c>
      <c r="F14" s="1"/>
      <c r="G14" s="1">
        <f t="shared" si="0"/>
        <v>-819967</v>
      </c>
    </row>
    <row r="15" spans="1:7" x14ac:dyDescent="0.35">
      <c r="A15" t="s">
        <v>218</v>
      </c>
      <c r="B15" t="s">
        <v>225</v>
      </c>
      <c r="C15" s="1">
        <v>39823</v>
      </c>
      <c r="D15" s="1"/>
      <c r="E15" s="1">
        <v>199923</v>
      </c>
      <c r="F15" s="1"/>
      <c r="G15" s="1">
        <f t="shared" si="0"/>
        <v>-160100</v>
      </c>
    </row>
    <row r="16" spans="1:7" x14ac:dyDescent="0.35">
      <c r="A16" t="s">
        <v>218</v>
      </c>
      <c r="B16" t="s">
        <v>226</v>
      </c>
      <c r="C16" s="1">
        <v>10050</v>
      </c>
      <c r="D16" s="1"/>
      <c r="E16" s="1">
        <v>10200</v>
      </c>
      <c r="F16" s="1"/>
      <c r="G16" s="1">
        <f t="shared" si="0"/>
        <v>-150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15642</v>
      </c>
      <c r="D20" s="1"/>
      <c r="E20" s="1">
        <v>25138</v>
      </c>
      <c r="F20" s="1"/>
      <c r="G20" s="1">
        <f t="shared" si="0"/>
        <v>-9496</v>
      </c>
    </row>
    <row r="21" spans="1:7" x14ac:dyDescent="0.35">
      <c r="A21" t="s">
        <v>218</v>
      </c>
      <c r="B21" t="s">
        <v>233</v>
      </c>
      <c r="C21" s="1">
        <v>58431</v>
      </c>
      <c r="D21" s="1"/>
      <c r="E21" s="1">
        <v>46413</v>
      </c>
      <c r="F21" s="1"/>
      <c r="G21" s="1">
        <f t="shared" si="0"/>
        <v>12018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186</v>
      </c>
      <c r="F22" s="1"/>
      <c r="G22" s="1">
        <f t="shared" si="0"/>
        <v>-186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55032</v>
      </c>
      <c r="D24" s="1"/>
      <c r="E24" s="1">
        <v>133130</v>
      </c>
      <c r="F24" s="1"/>
      <c r="G24" s="1">
        <f t="shared" si="0"/>
        <v>-78098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15028</v>
      </c>
      <c r="F25" s="1"/>
      <c r="G25" s="1">
        <f t="shared" si="0"/>
        <v>-12216</v>
      </c>
    </row>
    <row r="26" spans="1:7" x14ac:dyDescent="0.35">
      <c r="A26" t="s">
        <v>218</v>
      </c>
      <c r="B26" t="s">
        <v>238</v>
      </c>
      <c r="C26" s="1">
        <v>82703</v>
      </c>
      <c r="D26" s="1"/>
      <c r="E26" s="1">
        <v>157085</v>
      </c>
      <c r="F26" s="1"/>
      <c r="G26" s="1">
        <f t="shared" si="0"/>
        <v>-74382</v>
      </c>
    </row>
    <row r="27" spans="1:7" x14ac:dyDescent="0.35">
      <c r="A27" t="s">
        <v>218</v>
      </c>
      <c r="B27" t="s">
        <v>240</v>
      </c>
      <c r="C27" s="1">
        <v>405</v>
      </c>
      <c r="D27" s="1"/>
      <c r="E27" s="1">
        <v>10200</v>
      </c>
      <c r="F27" s="1"/>
      <c r="G27" s="1">
        <f t="shared" si="0"/>
        <v>-9795</v>
      </c>
    </row>
    <row r="28" spans="1:7" x14ac:dyDescent="0.35">
      <c r="A28" t="s">
        <v>241</v>
      </c>
      <c r="B28" t="s">
        <v>242</v>
      </c>
      <c r="C28" s="1">
        <v>10361</v>
      </c>
      <c r="D28" s="1"/>
      <c r="E28" s="1">
        <v>367380</v>
      </c>
      <c r="F28" s="1"/>
      <c r="G28" s="1">
        <f t="shared" si="0"/>
        <v>-357019</v>
      </c>
    </row>
    <row r="29" spans="1:7" x14ac:dyDescent="0.35">
      <c r="A29" t="s">
        <v>241</v>
      </c>
      <c r="B29" t="s">
        <v>243</v>
      </c>
      <c r="C29" s="1">
        <v>124462</v>
      </c>
      <c r="D29" s="1"/>
      <c r="E29" s="1">
        <v>97249</v>
      </c>
      <c r="F29" s="1"/>
      <c r="G29" s="1">
        <f t="shared" si="0"/>
        <v>27213</v>
      </c>
    </row>
    <row r="30" spans="1:7" x14ac:dyDescent="0.35">
      <c r="A30" t="s">
        <v>241</v>
      </c>
      <c r="B30" t="s">
        <v>244</v>
      </c>
      <c r="C30" s="1">
        <v>37120</v>
      </c>
      <c r="D30" s="1"/>
      <c r="E30" s="1">
        <v>136607</v>
      </c>
      <c r="F30" s="1"/>
      <c r="G30" s="1">
        <f t="shared" si="0"/>
        <v>-99487</v>
      </c>
    </row>
    <row r="31" spans="1:7" x14ac:dyDescent="0.35">
      <c r="A31" t="s">
        <v>241</v>
      </c>
      <c r="B31" t="s">
        <v>372</v>
      </c>
      <c r="C31" s="1">
        <v>1084</v>
      </c>
      <c r="D31" s="1"/>
      <c r="E31" s="1">
        <v>986</v>
      </c>
      <c r="F31" s="1"/>
      <c r="G31" s="1">
        <f t="shared" si="0"/>
        <v>98</v>
      </c>
    </row>
    <row r="32" spans="1:7" x14ac:dyDescent="0.35">
      <c r="A32" t="s">
        <v>241</v>
      </c>
      <c r="B32" t="s">
        <v>246</v>
      </c>
      <c r="C32" s="1">
        <v>2774</v>
      </c>
      <c r="D32" s="1"/>
      <c r="E32" s="1">
        <v>7725</v>
      </c>
      <c r="F32" s="1"/>
      <c r="G32" s="1">
        <f t="shared" si="0"/>
        <v>-4951</v>
      </c>
    </row>
    <row r="33" spans="1:7" x14ac:dyDescent="0.35">
      <c r="A33" t="s">
        <v>241</v>
      </c>
      <c r="B33" t="s">
        <v>247</v>
      </c>
      <c r="C33" s="1">
        <v>9710</v>
      </c>
      <c r="D33" s="1"/>
      <c r="E33" s="1">
        <v>6117</v>
      </c>
      <c r="F33" s="1"/>
      <c r="G33" s="1">
        <f t="shared" si="0"/>
        <v>3593</v>
      </c>
    </row>
    <row r="34" spans="1:7" x14ac:dyDescent="0.35">
      <c r="A34" t="s">
        <v>241</v>
      </c>
      <c r="B34" t="s">
        <v>355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394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1288476</v>
      </c>
      <c r="D36" s="1"/>
      <c r="E36" s="1">
        <v>4375851</v>
      </c>
      <c r="F36" s="1"/>
      <c r="G36" s="1">
        <f t="shared" si="0"/>
        <v>-3087375</v>
      </c>
    </row>
    <row r="37" spans="1:7" x14ac:dyDescent="0.35">
      <c r="A37" t="s">
        <v>241</v>
      </c>
      <c r="B37" t="s">
        <v>356</v>
      </c>
      <c r="C37" s="1">
        <v>130</v>
      </c>
      <c r="D37" s="1"/>
      <c r="E37" s="1">
        <v>982</v>
      </c>
      <c r="F37" s="1"/>
      <c r="G37" s="1">
        <f t="shared" si="0"/>
        <v>-852</v>
      </c>
    </row>
    <row r="38" spans="1:7" x14ac:dyDescent="0.35">
      <c r="A38" t="s">
        <v>241</v>
      </c>
      <c r="B38" t="s">
        <v>251</v>
      </c>
      <c r="C38" s="1">
        <v>4488</v>
      </c>
      <c r="D38" s="1"/>
      <c r="E38" s="1">
        <v>4125</v>
      </c>
      <c r="F38" s="1"/>
      <c r="G38" s="1">
        <f t="shared" si="0"/>
        <v>363</v>
      </c>
    </row>
    <row r="39" spans="1:7" x14ac:dyDescent="0.35">
      <c r="A39" t="s">
        <v>241</v>
      </c>
      <c r="B39" t="s">
        <v>252</v>
      </c>
      <c r="C39" s="1">
        <v>7</v>
      </c>
      <c r="D39" s="1"/>
      <c r="E39" s="1">
        <v>2621</v>
      </c>
      <c r="F39" s="1"/>
      <c r="G39" s="1">
        <f t="shared" si="0"/>
        <v>-2614</v>
      </c>
    </row>
    <row r="40" spans="1:7" x14ac:dyDescent="0.35">
      <c r="A40" t="s">
        <v>253</v>
      </c>
      <c r="B40" t="s">
        <v>254</v>
      </c>
      <c r="C40" s="1">
        <v>272936</v>
      </c>
      <c r="D40" s="1"/>
      <c r="E40" s="1">
        <v>3267249</v>
      </c>
      <c r="F40" s="1"/>
      <c r="G40" s="1">
        <f t="shared" si="0"/>
        <v>-2994313</v>
      </c>
    </row>
    <row r="41" spans="1:7" x14ac:dyDescent="0.35">
      <c r="A41" t="s">
        <v>253</v>
      </c>
      <c r="B41" t="s">
        <v>357</v>
      </c>
      <c r="C41" s="1">
        <v>0</v>
      </c>
      <c r="D41" s="1"/>
      <c r="E41" s="1">
        <v>0</v>
      </c>
      <c r="F41" s="1"/>
      <c r="G41" s="1">
        <f t="shared" si="0"/>
        <v>0</v>
      </c>
    </row>
    <row r="42" spans="1:7" x14ac:dyDescent="0.35">
      <c r="A42" t="s">
        <v>253</v>
      </c>
      <c r="B42" t="s">
        <v>256</v>
      </c>
      <c r="C42" s="1">
        <v>126</v>
      </c>
      <c r="D42" s="1"/>
      <c r="E42" s="1">
        <v>186</v>
      </c>
      <c r="F42" s="1"/>
      <c r="G42" s="1">
        <f t="shared" si="0"/>
        <v>-60</v>
      </c>
    </row>
    <row r="43" spans="1:7" x14ac:dyDescent="0.35">
      <c r="A43" t="s">
        <v>253</v>
      </c>
      <c r="B43" t="s">
        <v>358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395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396</v>
      </c>
      <c r="C45" s="1">
        <v>0</v>
      </c>
      <c r="D45" s="1"/>
      <c r="E45" s="1">
        <v>0</v>
      </c>
      <c r="F45" s="1"/>
      <c r="G45" s="1">
        <f t="shared" si="0"/>
        <v>0</v>
      </c>
    </row>
    <row r="46" spans="1:7" x14ac:dyDescent="0.35">
      <c r="A46" t="s">
        <v>253</v>
      </c>
      <c r="B46" t="s">
        <v>257</v>
      </c>
      <c r="C46" s="1">
        <v>216383</v>
      </c>
      <c r="D46" s="1"/>
      <c r="E46" s="1">
        <v>4794081</v>
      </c>
      <c r="F46" s="1"/>
      <c r="G46" s="1">
        <f t="shared" si="0"/>
        <v>-4577698</v>
      </c>
    </row>
    <row r="47" spans="1:7" x14ac:dyDescent="0.35">
      <c r="A47" t="s">
        <v>253</v>
      </c>
      <c r="B47" t="s">
        <v>407</v>
      </c>
      <c r="C47" s="1">
        <v>1386</v>
      </c>
      <c r="D47" s="1"/>
      <c r="E47" s="1">
        <v>60805</v>
      </c>
      <c r="F47" s="1"/>
      <c r="G47" s="1">
        <f t="shared" si="0"/>
        <v>-59419</v>
      </c>
    </row>
    <row r="48" spans="1:7" x14ac:dyDescent="0.35">
      <c r="A48" t="s">
        <v>253</v>
      </c>
      <c r="B48" t="s">
        <v>258</v>
      </c>
      <c r="C48" s="1">
        <v>2001</v>
      </c>
      <c r="D48" s="1"/>
      <c r="E48" s="1">
        <v>1096566</v>
      </c>
      <c r="F48" s="1"/>
      <c r="G48" s="1">
        <f t="shared" si="0"/>
        <v>-1094565</v>
      </c>
    </row>
    <row r="49" spans="1:7" x14ac:dyDescent="0.35">
      <c r="A49" t="s">
        <v>253</v>
      </c>
      <c r="B49" t="s">
        <v>259</v>
      </c>
      <c r="C49" s="1">
        <v>15716</v>
      </c>
      <c r="D49" s="1"/>
      <c r="E49" s="1">
        <v>2003428</v>
      </c>
      <c r="F49" s="1"/>
      <c r="G49" s="1">
        <f t="shared" si="0"/>
        <v>-1987712</v>
      </c>
    </row>
    <row r="50" spans="1:7" x14ac:dyDescent="0.35">
      <c r="A50" t="s">
        <v>253</v>
      </c>
      <c r="B50" t="s">
        <v>260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253</v>
      </c>
      <c r="B51" t="s">
        <v>261</v>
      </c>
      <c r="C51" s="1">
        <v>325</v>
      </c>
      <c r="D51" s="1"/>
      <c r="E51" s="1">
        <v>397197</v>
      </c>
      <c r="F51" s="1"/>
      <c r="G51" s="1">
        <f t="shared" si="0"/>
        <v>-396872</v>
      </c>
    </row>
    <row r="52" spans="1:7" x14ac:dyDescent="0.35">
      <c r="A52" t="s">
        <v>253</v>
      </c>
      <c r="B52" t="s">
        <v>373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253</v>
      </c>
      <c r="B53" t="s">
        <v>397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263</v>
      </c>
      <c r="B54" t="s">
        <v>361</v>
      </c>
      <c r="C54" s="1">
        <v>4578</v>
      </c>
      <c r="D54" s="1"/>
      <c r="E54" s="1">
        <v>13569</v>
      </c>
      <c r="F54" s="1"/>
      <c r="G54" s="1">
        <f t="shared" si="0"/>
        <v>-8991</v>
      </c>
    </row>
    <row r="55" spans="1:7" x14ac:dyDescent="0.35">
      <c r="A55" t="s">
        <v>263</v>
      </c>
      <c r="B55" t="s">
        <v>374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263</v>
      </c>
      <c r="B56" t="s">
        <v>375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266</v>
      </c>
      <c r="C57" s="1">
        <v>135</v>
      </c>
      <c r="D57" s="1"/>
      <c r="E57" s="1">
        <v>807</v>
      </c>
      <c r="F57" s="1"/>
      <c r="G57" s="1">
        <f t="shared" si="0"/>
        <v>-672</v>
      </c>
    </row>
    <row r="58" spans="1:7" x14ac:dyDescent="0.35">
      <c r="A58" t="s">
        <v>263</v>
      </c>
      <c r="B58" t="s">
        <v>267</v>
      </c>
      <c r="C58" s="1">
        <v>92</v>
      </c>
      <c r="D58" s="1"/>
      <c r="E58" s="1">
        <v>1764</v>
      </c>
      <c r="F58" s="1"/>
      <c r="G58" s="1">
        <f t="shared" si="0"/>
        <v>-1672</v>
      </c>
    </row>
    <row r="59" spans="1:7" x14ac:dyDescent="0.35">
      <c r="A59" t="s">
        <v>263</v>
      </c>
      <c r="B59" t="s">
        <v>268</v>
      </c>
      <c r="C59" s="1">
        <v>282</v>
      </c>
      <c r="D59" s="1"/>
      <c r="E59" s="1">
        <v>1456</v>
      </c>
      <c r="F59" s="1"/>
      <c r="G59" s="1">
        <f t="shared" si="0"/>
        <v>-1174</v>
      </c>
    </row>
    <row r="60" spans="1:7" x14ac:dyDescent="0.35">
      <c r="A60" t="s">
        <v>263</v>
      </c>
      <c r="B60" t="s">
        <v>269</v>
      </c>
      <c r="C60" s="1">
        <v>195818</v>
      </c>
      <c r="D60" s="1"/>
      <c r="E60" s="1">
        <v>465178</v>
      </c>
      <c r="F60" s="1"/>
      <c r="G60" s="1">
        <f t="shared" si="0"/>
        <v>-269360</v>
      </c>
    </row>
    <row r="61" spans="1:7" x14ac:dyDescent="0.35">
      <c r="A61" t="s">
        <v>263</v>
      </c>
      <c r="B61" t="s">
        <v>270</v>
      </c>
      <c r="C61" s="1">
        <v>2190</v>
      </c>
      <c r="D61" s="1"/>
      <c r="E61" s="1">
        <v>8412</v>
      </c>
      <c r="F61" s="1"/>
      <c r="G61" s="1">
        <f t="shared" si="0"/>
        <v>-6222</v>
      </c>
    </row>
    <row r="62" spans="1:7" x14ac:dyDescent="0.35">
      <c r="A62" t="s">
        <v>263</v>
      </c>
      <c r="B62" t="s">
        <v>271</v>
      </c>
      <c r="C62" s="1">
        <v>169</v>
      </c>
      <c r="D62" s="1"/>
      <c r="E62" s="1">
        <v>492</v>
      </c>
      <c r="F62" s="1"/>
      <c r="G62" s="1">
        <f t="shared" si="0"/>
        <v>-323</v>
      </c>
    </row>
    <row r="63" spans="1:7" x14ac:dyDescent="0.35">
      <c r="A63" t="s">
        <v>263</v>
      </c>
      <c r="B63" t="s">
        <v>273</v>
      </c>
      <c r="C63" s="1">
        <v>2660</v>
      </c>
      <c r="D63" s="1"/>
      <c r="E63" s="1">
        <v>11393</v>
      </c>
      <c r="F63" s="1"/>
      <c r="G63" s="1">
        <f t="shared" si="0"/>
        <v>-8733</v>
      </c>
    </row>
    <row r="64" spans="1:7" x14ac:dyDescent="0.35">
      <c r="A64" t="s">
        <v>263</v>
      </c>
      <c r="B64" t="s">
        <v>398</v>
      </c>
      <c r="C64" s="1">
        <v>0</v>
      </c>
      <c r="D64" s="1"/>
      <c r="E64" s="1">
        <v>0</v>
      </c>
      <c r="F64" s="1"/>
      <c r="G64" s="1">
        <f t="shared" si="0"/>
        <v>0</v>
      </c>
    </row>
    <row r="65" spans="1:7" x14ac:dyDescent="0.35">
      <c r="A65" t="s">
        <v>263</v>
      </c>
      <c r="B65" t="s">
        <v>275</v>
      </c>
      <c r="C65" s="1">
        <v>883</v>
      </c>
      <c r="D65" s="1"/>
      <c r="E65" s="1">
        <v>3311</v>
      </c>
      <c r="F65" s="1"/>
      <c r="G65" s="1">
        <f t="shared" si="0"/>
        <v>-2428</v>
      </c>
    </row>
    <row r="66" spans="1:7" x14ac:dyDescent="0.35">
      <c r="A66" t="s">
        <v>263</v>
      </c>
      <c r="B66" t="s">
        <v>399</v>
      </c>
      <c r="C66" s="1">
        <v>595</v>
      </c>
      <c r="D66" s="1"/>
      <c r="E66" s="1">
        <v>11089</v>
      </c>
      <c r="F66" s="1"/>
      <c r="G66" s="1">
        <f t="shared" si="0"/>
        <v>-10494</v>
      </c>
    </row>
    <row r="67" spans="1:7" x14ac:dyDescent="0.35">
      <c r="A67" t="s">
        <v>263</v>
      </c>
      <c r="B67" t="s">
        <v>360</v>
      </c>
      <c r="C67" s="1">
        <v>100</v>
      </c>
      <c r="D67" s="1"/>
      <c r="E67" s="1">
        <v>93</v>
      </c>
      <c r="F67" s="1"/>
      <c r="G67" s="1">
        <f t="shared" si="0"/>
        <v>7</v>
      </c>
    </row>
    <row r="68" spans="1:7" x14ac:dyDescent="0.35">
      <c r="A68" t="s">
        <v>263</v>
      </c>
      <c r="B68" t="s">
        <v>276</v>
      </c>
      <c r="C68" s="1">
        <v>1243</v>
      </c>
      <c r="D68" s="1"/>
      <c r="E68" s="1">
        <v>6823</v>
      </c>
      <c r="F68" s="1"/>
      <c r="G68" s="1">
        <f t="shared" si="0"/>
        <v>-5580</v>
      </c>
    </row>
    <row r="69" spans="1:7" x14ac:dyDescent="0.35">
      <c r="A69" t="s">
        <v>263</v>
      </c>
      <c r="B69" t="s">
        <v>277</v>
      </c>
      <c r="C69" s="1">
        <v>17651</v>
      </c>
      <c r="D69" s="1"/>
      <c r="E69" s="1">
        <v>44628</v>
      </c>
      <c r="F69" s="1"/>
      <c r="G69" s="1">
        <f t="shared" si="0"/>
        <v>-26977</v>
      </c>
    </row>
    <row r="70" spans="1:7" x14ac:dyDescent="0.35">
      <c r="A70" t="s">
        <v>263</v>
      </c>
      <c r="B70" t="s">
        <v>279</v>
      </c>
      <c r="C70" s="1">
        <v>14170</v>
      </c>
      <c r="D70" s="1"/>
      <c r="E70" s="1">
        <v>174762</v>
      </c>
      <c r="F70" s="1"/>
      <c r="G70" s="1">
        <f t="shared" ref="G70:G133" si="1">C70-E70</f>
        <v>-160592</v>
      </c>
    </row>
    <row r="71" spans="1:7" x14ac:dyDescent="0.35">
      <c r="A71" t="s">
        <v>263</v>
      </c>
      <c r="B71" t="s">
        <v>280</v>
      </c>
      <c r="C71" s="1">
        <v>7900</v>
      </c>
      <c r="D71" s="1"/>
      <c r="E71" s="1">
        <v>13600</v>
      </c>
      <c r="F71" s="1"/>
      <c r="G71" s="1">
        <f t="shared" si="1"/>
        <v>-5700</v>
      </c>
    </row>
    <row r="72" spans="1:7" x14ac:dyDescent="0.35">
      <c r="A72" t="s">
        <v>263</v>
      </c>
      <c r="B72" t="s">
        <v>387</v>
      </c>
      <c r="C72" s="1">
        <v>0</v>
      </c>
      <c r="D72" s="1"/>
      <c r="E72" s="1">
        <v>0</v>
      </c>
      <c r="F72" s="1"/>
      <c r="G72" s="1">
        <f t="shared" si="1"/>
        <v>0</v>
      </c>
    </row>
    <row r="73" spans="1:7" x14ac:dyDescent="0.35">
      <c r="A73" t="s">
        <v>263</v>
      </c>
      <c r="B73" t="s">
        <v>281</v>
      </c>
      <c r="C73" s="1">
        <v>0</v>
      </c>
      <c r="D73" s="1"/>
      <c r="E73" s="1">
        <v>1563</v>
      </c>
      <c r="F73" s="1"/>
      <c r="G73" s="1">
        <f t="shared" si="1"/>
        <v>-1563</v>
      </c>
    </row>
    <row r="74" spans="1:7" x14ac:dyDescent="0.35">
      <c r="A74" t="s">
        <v>263</v>
      </c>
      <c r="B74" t="s">
        <v>282</v>
      </c>
      <c r="C74" s="1">
        <v>425</v>
      </c>
      <c r="D74" s="1"/>
      <c r="E74" s="1">
        <v>29129</v>
      </c>
      <c r="F74" s="1"/>
      <c r="G74" s="1">
        <f t="shared" si="1"/>
        <v>-28704</v>
      </c>
    </row>
    <row r="75" spans="1:7" x14ac:dyDescent="0.35">
      <c r="A75" t="s">
        <v>263</v>
      </c>
      <c r="B75" t="s">
        <v>284</v>
      </c>
      <c r="C75" s="1">
        <v>1441</v>
      </c>
      <c r="D75" s="1"/>
      <c r="E75" s="1">
        <v>3053</v>
      </c>
      <c r="F75" s="1"/>
      <c r="G75" s="1">
        <f t="shared" si="1"/>
        <v>-1612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378</v>
      </c>
      <c r="C77" s="1">
        <v>0</v>
      </c>
      <c r="D77" s="1"/>
      <c r="E77" s="1">
        <v>0</v>
      </c>
      <c r="F77" s="1"/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155733</v>
      </c>
      <c r="D78" s="1"/>
      <c r="E78" s="1">
        <v>867718</v>
      </c>
      <c r="F78" s="1"/>
      <c r="G78" s="1">
        <f t="shared" si="1"/>
        <v>-711985</v>
      </c>
    </row>
    <row r="79" spans="1:7" x14ac:dyDescent="0.35">
      <c r="A79" t="s">
        <v>289</v>
      </c>
      <c r="B79" t="s">
        <v>290</v>
      </c>
      <c r="C79" s="1">
        <v>27533</v>
      </c>
      <c r="D79" s="1"/>
      <c r="E79" s="1">
        <v>44493</v>
      </c>
      <c r="F79" s="1"/>
      <c r="G79" s="1">
        <f t="shared" si="1"/>
        <v>-16960</v>
      </c>
    </row>
    <row r="80" spans="1:7" x14ac:dyDescent="0.35">
      <c r="A80" t="s">
        <v>289</v>
      </c>
      <c r="B80" t="s">
        <v>291</v>
      </c>
      <c r="C80" s="1">
        <v>2</v>
      </c>
      <c r="D80" s="1"/>
      <c r="E80" s="1">
        <v>3150</v>
      </c>
      <c r="F80" s="1"/>
      <c r="G80" s="1">
        <f t="shared" si="1"/>
        <v>-3148</v>
      </c>
    </row>
    <row r="81" spans="1:7" x14ac:dyDescent="0.35">
      <c r="A81" t="s">
        <v>289</v>
      </c>
      <c r="B81" t="s">
        <v>379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380</v>
      </c>
      <c r="C82" s="1">
        <v>0</v>
      </c>
      <c r="D82" s="1"/>
      <c r="E82" s="1">
        <v>0</v>
      </c>
      <c r="F82" s="1"/>
      <c r="G82" s="1">
        <f t="shared" si="1"/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44590</v>
      </c>
      <c r="F83" s="1"/>
      <c r="G83" s="1">
        <f t="shared" si="1"/>
        <v>-43784</v>
      </c>
    </row>
    <row r="84" spans="1:7" x14ac:dyDescent="0.35">
      <c r="A84" t="s">
        <v>295</v>
      </c>
      <c r="B84" t="s">
        <v>296</v>
      </c>
      <c r="C84" s="1">
        <v>45765</v>
      </c>
      <c r="D84" s="1"/>
      <c r="E84" s="1">
        <v>498518</v>
      </c>
      <c r="F84" s="1"/>
      <c r="G84" s="1">
        <f t="shared" si="1"/>
        <v>-452753</v>
      </c>
    </row>
    <row r="85" spans="1:7" x14ac:dyDescent="0.35">
      <c r="A85" t="s">
        <v>295</v>
      </c>
      <c r="B85" t="s">
        <v>297</v>
      </c>
      <c r="C85" s="1">
        <v>94927</v>
      </c>
      <c r="D85" s="1"/>
      <c r="E85" s="1">
        <v>80196</v>
      </c>
      <c r="F85" s="1"/>
      <c r="G85" s="1">
        <f t="shared" si="1"/>
        <v>14731</v>
      </c>
    </row>
    <row r="86" spans="1:7" x14ac:dyDescent="0.35">
      <c r="A86" t="s">
        <v>295</v>
      </c>
      <c r="B86" t="s">
        <v>298</v>
      </c>
      <c r="C86" s="1">
        <v>81257</v>
      </c>
      <c r="D86" s="1"/>
      <c r="E86" s="1">
        <v>907411</v>
      </c>
      <c r="F86" s="1"/>
      <c r="G86" s="1">
        <f t="shared" si="1"/>
        <v>-826154</v>
      </c>
    </row>
    <row r="87" spans="1:7" x14ac:dyDescent="0.35">
      <c r="A87" t="s">
        <v>295</v>
      </c>
      <c r="B87" t="s">
        <v>299</v>
      </c>
      <c r="C87" s="1">
        <v>4471</v>
      </c>
      <c r="D87" s="1"/>
      <c r="E87" s="1">
        <v>67656</v>
      </c>
      <c r="F87" s="1"/>
      <c r="G87" s="1">
        <f t="shared" si="1"/>
        <v>-63185</v>
      </c>
    </row>
    <row r="88" spans="1:7" x14ac:dyDescent="0.35">
      <c r="A88" t="s">
        <v>295</v>
      </c>
      <c r="B88" t="s">
        <v>300</v>
      </c>
      <c r="C88" s="1">
        <v>73815</v>
      </c>
      <c r="D88" s="1"/>
      <c r="E88" s="1">
        <v>483209</v>
      </c>
      <c r="F88" s="1"/>
      <c r="G88" s="1">
        <f t="shared" si="1"/>
        <v>-409394</v>
      </c>
    </row>
    <row r="89" spans="1:7" x14ac:dyDescent="0.35">
      <c r="A89" t="s">
        <v>295</v>
      </c>
      <c r="B89" t="s">
        <v>301</v>
      </c>
      <c r="C89" s="1">
        <v>86448</v>
      </c>
      <c r="D89" s="1"/>
      <c r="E89" s="1">
        <v>197913</v>
      </c>
      <c r="F89" s="1"/>
      <c r="G89" s="1">
        <f t="shared" si="1"/>
        <v>-111465</v>
      </c>
    </row>
    <row r="90" spans="1:7" x14ac:dyDescent="0.35">
      <c r="A90" t="s">
        <v>295</v>
      </c>
      <c r="B90" t="s">
        <v>302</v>
      </c>
      <c r="C90" s="1">
        <v>6462</v>
      </c>
      <c r="D90" s="1"/>
      <c r="E90" s="1">
        <v>5095</v>
      </c>
      <c r="F90" s="1"/>
      <c r="G90" s="1">
        <f t="shared" si="1"/>
        <v>1367</v>
      </c>
    </row>
    <row r="91" spans="1:7" x14ac:dyDescent="0.35">
      <c r="A91" t="s">
        <v>295</v>
      </c>
      <c r="B91" t="s">
        <v>400</v>
      </c>
      <c r="C91" s="1">
        <v>584</v>
      </c>
      <c r="D91" s="1"/>
      <c r="E91" s="1">
        <v>23071</v>
      </c>
      <c r="F91" s="1"/>
      <c r="G91" s="1">
        <f t="shared" si="1"/>
        <v>-22487</v>
      </c>
    </row>
    <row r="92" spans="1:7" x14ac:dyDescent="0.35">
      <c r="A92" t="s">
        <v>295</v>
      </c>
      <c r="B92" t="s">
        <v>305</v>
      </c>
      <c r="C92" s="1">
        <v>0</v>
      </c>
      <c r="D92" s="1"/>
      <c r="E92" s="1">
        <v>1576</v>
      </c>
      <c r="F92" s="1"/>
      <c r="G92" s="1">
        <f t="shared" si="1"/>
        <v>-1576</v>
      </c>
    </row>
    <row r="93" spans="1:7" x14ac:dyDescent="0.35">
      <c r="A93" t="s">
        <v>295</v>
      </c>
      <c r="B93" t="s">
        <v>306</v>
      </c>
      <c r="C93" s="1">
        <v>20226</v>
      </c>
      <c r="D93" s="1"/>
      <c r="E93" s="1">
        <v>7822</v>
      </c>
      <c r="F93" s="1"/>
      <c r="G93" s="1">
        <f t="shared" si="1"/>
        <v>12404</v>
      </c>
    </row>
    <row r="94" spans="1:7" x14ac:dyDescent="0.35">
      <c r="A94" t="s">
        <v>295</v>
      </c>
      <c r="B94" t="s">
        <v>381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308</v>
      </c>
      <c r="C95" s="1">
        <v>73215</v>
      </c>
      <c r="D95" s="1"/>
      <c r="E95" s="1">
        <v>57100</v>
      </c>
      <c r="F95" s="1"/>
      <c r="G95" s="1">
        <f t="shared" si="1"/>
        <v>16115</v>
      </c>
    </row>
    <row r="96" spans="1:7" x14ac:dyDescent="0.35">
      <c r="A96" t="s">
        <v>295</v>
      </c>
      <c r="B96" t="s">
        <v>309</v>
      </c>
      <c r="C96" s="1">
        <v>15286</v>
      </c>
      <c r="D96" s="1"/>
      <c r="E96" s="1">
        <v>15171</v>
      </c>
      <c r="F96" s="1"/>
      <c r="G96" s="1">
        <f t="shared" si="1"/>
        <v>115</v>
      </c>
    </row>
    <row r="97" spans="1:7" x14ac:dyDescent="0.35">
      <c r="A97" t="s">
        <v>295</v>
      </c>
      <c r="B97" t="s">
        <v>310</v>
      </c>
      <c r="C97" s="1">
        <v>6382</v>
      </c>
      <c r="D97" s="1"/>
      <c r="E97" s="1">
        <v>2772</v>
      </c>
      <c r="F97" s="1"/>
      <c r="G97" s="1">
        <f t="shared" si="1"/>
        <v>3610</v>
      </c>
    </row>
    <row r="98" spans="1:7" x14ac:dyDescent="0.35">
      <c r="A98" t="s">
        <v>295</v>
      </c>
      <c r="B98" t="s">
        <v>311</v>
      </c>
      <c r="C98" s="1">
        <v>3984</v>
      </c>
      <c r="D98" s="1"/>
      <c r="E98" s="1">
        <v>3910</v>
      </c>
      <c r="F98" s="1"/>
      <c r="G98" s="1">
        <f t="shared" si="1"/>
        <v>74</v>
      </c>
    </row>
    <row r="99" spans="1:7" x14ac:dyDescent="0.35">
      <c r="A99" t="s">
        <v>295</v>
      </c>
      <c r="B99" t="s">
        <v>382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313</v>
      </c>
      <c r="C100" s="1">
        <v>875</v>
      </c>
      <c r="D100" s="1"/>
      <c r="E100" s="1">
        <v>9100</v>
      </c>
      <c r="F100" s="1"/>
      <c r="G100" s="1">
        <f t="shared" si="1"/>
        <v>-8225</v>
      </c>
    </row>
    <row r="101" spans="1:7" x14ac:dyDescent="0.35">
      <c r="A101" t="s">
        <v>295</v>
      </c>
      <c r="B101" t="s">
        <v>314</v>
      </c>
      <c r="C101" s="1">
        <v>181434</v>
      </c>
      <c r="D101" s="1"/>
      <c r="E101" s="1">
        <v>1404212</v>
      </c>
      <c r="F101" s="1"/>
      <c r="G101" s="1">
        <f t="shared" si="1"/>
        <v>-1222778</v>
      </c>
    </row>
    <row r="102" spans="1:7" x14ac:dyDescent="0.35">
      <c r="A102" t="s">
        <v>295</v>
      </c>
      <c r="B102" t="s">
        <v>315</v>
      </c>
      <c r="C102" s="1">
        <v>11325</v>
      </c>
      <c r="D102" s="1"/>
      <c r="E102" s="1">
        <v>4871</v>
      </c>
      <c r="F102" s="1"/>
      <c r="G102" s="1">
        <f t="shared" si="1"/>
        <v>6454</v>
      </c>
    </row>
    <row r="103" spans="1:7" x14ac:dyDescent="0.35">
      <c r="A103" t="s">
        <v>329</v>
      </c>
      <c r="B103" t="s">
        <v>330</v>
      </c>
      <c r="C103" s="1">
        <v>0</v>
      </c>
      <c r="D103" s="1"/>
      <c r="E103" s="1">
        <v>6161</v>
      </c>
      <c r="F103" s="1"/>
      <c r="G103" s="1">
        <f t="shared" si="1"/>
        <v>-6161</v>
      </c>
    </row>
    <row r="104" spans="1:7" x14ac:dyDescent="0.35">
      <c r="A104" t="s">
        <v>329</v>
      </c>
      <c r="B104" t="s">
        <v>331</v>
      </c>
      <c r="C104" s="1">
        <v>0</v>
      </c>
      <c r="D104" s="1"/>
      <c r="E104" s="1">
        <v>180</v>
      </c>
      <c r="F104" s="1"/>
      <c r="G104" s="1">
        <f t="shared" si="1"/>
        <v>-180</v>
      </c>
    </row>
    <row r="105" spans="1:7" x14ac:dyDescent="0.35">
      <c r="A105" t="s">
        <v>329</v>
      </c>
      <c r="B105" t="s">
        <v>332</v>
      </c>
      <c r="C105" s="1">
        <v>153783</v>
      </c>
      <c r="D105" s="1"/>
      <c r="E105" s="1">
        <v>399480</v>
      </c>
      <c r="F105" s="1"/>
      <c r="G105" s="1">
        <f t="shared" si="1"/>
        <v>-245697</v>
      </c>
    </row>
    <row r="106" spans="1:7" x14ac:dyDescent="0.35">
      <c r="A106" t="s">
        <v>329</v>
      </c>
      <c r="B106" t="s">
        <v>333</v>
      </c>
      <c r="C106" s="1">
        <v>2335</v>
      </c>
      <c r="D106" s="1"/>
      <c r="E106" s="1">
        <v>5762</v>
      </c>
      <c r="F106" s="1"/>
      <c r="G106" s="1">
        <f t="shared" si="1"/>
        <v>-3427</v>
      </c>
    </row>
    <row r="107" spans="1:7" x14ac:dyDescent="0.35">
      <c r="A107" t="s">
        <v>329</v>
      </c>
      <c r="B107" t="s">
        <v>335</v>
      </c>
      <c r="C107" s="1">
        <v>0</v>
      </c>
      <c r="D107" s="1"/>
      <c r="E107" s="1">
        <v>0</v>
      </c>
      <c r="F107" s="1"/>
      <c r="G107" s="1">
        <f t="shared" si="1"/>
        <v>0</v>
      </c>
    </row>
    <row r="108" spans="1:7" x14ac:dyDescent="0.35">
      <c r="A108" t="s">
        <v>329</v>
      </c>
      <c r="B108" t="s">
        <v>336</v>
      </c>
      <c r="C108" s="1">
        <v>3275</v>
      </c>
      <c r="D108" s="1"/>
      <c r="E108" s="1">
        <v>4127</v>
      </c>
      <c r="F108" s="1"/>
      <c r="G108" s="1">
        <f t="shared" si="1"/>
        <v>-852</v>
      </c>
    </row>
    <row r="109" spans="1:7" x14ac:dyDescent="0.35">
      <c r="A109" t="s">
        <v>329</v>
      </c>
      <c r="B109" t="s">
        <v>337</v>
      </c>
      <c r="C109" s="1">
        <v>21762</v>
      </c>
      <c r="D109" s="1"/>
      <c r="E109" s="1">
        <v>18489</v>
      </c>
      <c r="F109" s="1"/>
      <c r="G109" s="1">
        <f t="shared" si="1"/>
        <v>3273</v>
      </c>
    </row>
    <row r="110" spans="1:7" x14ac:dyDescent="0.35">
      <c r="A110" t="s">
        <v>329</v>
      </c>
      <c r="B110" t="s">
        <v>338</v>
      </c>
      <c r="C110" s="1">
        <v>0</v>
      </c>
      <c r="D110" s="1"/>
      <c r="E110" s="1">
        <v>1162</v>
      </c>
      <c r="F110" s="1"/>
      <c r="G110" s="1">
        <f t="shared" si="1"/>
        <v>-1162</v>
      </c>
    </row>
    <row r="111" spans="1:7" x14ac:dyDescent="0.35">
      <c r="A111" t="s">
        <v>329</v>
      </c>
      <c r="B111" t="s">
        <v>339</v>
      </c>
      <c r="C111" s="1">
        <v>0</v>
      </c>
      <c r="D111" s="1"/>
      <c r="E111" s="1">
        <v>2825</v>
      </c>
      <c r="F111" s="1"/>
      <c r="G111" s="1">
        <f t="shared" si="1"/>
        <v>-2825</v>
      </c>
    </row>
    <row r="112" spans="1:7" x14ac:dyDescent="0.35">
      <c r="A112" t="s">
        <v>329</v>
      </c>
      <c r="B112" t="s">
        <v>340</v>
      </c>
      <c r="C112" s="1">
        <v>2</v>
      </c>
      <c r="D112" s="1"/>
      <c r="E112" s="1">
        <v>1223</v>
      </c>
      <c r="F112" s="1"/>
      <c r="G112" s="1">
        <f t="shared" si="1"/>
        <v>-1221</v>
      </c>
    </row>
    <row r="113" spans="1:7" x14ac:dyDescent="0.35">
      <c r="A113" t="s">
        <v>329</v>
      </c>
      <c r="B113" t="s">
        <v>341</v>
      </c>
      <c r="C113" s="1">
        <v>21890</v>
      </c>
      <c r="D113" s="1"/>
      <c r="E113" s="1">
        <v>86283</v>
      </c>
      <c r="F113" s="1"/>
      <c r="G113" s="1">
        <f t="shared" si="1"/>
        <v>-64393</v>
      </c>
    </row>
    <row r="114" spans="1:7" x14ac:dyDescent="0.35">
      <c r="A114" t="s">
        <v>329</v>
      </c>
      <c r="B114" t="s">
        <v>342</v>
      </c>
      <c r="C114" s="1">
        <v>0</v>
      </c>
      <c r="D114" s="1"/>
      <c r="E114" s="1">
        <v>16487</v>
      </c>
      <c r="F114" s="1"/>
      <c r="G114" s="1">
        <f t="shared" si="1"/>
        <v>-16487</v>
      </c>
    </row>
    <row r="115" spans="1:7" x14ac:dyDescent="0.35">
      <c r="A115" t="s">
        <v>329</v>
      </c>
      <c r="B115" t="s">
        <v>343</v>
      </c>
      <c r="C115" s="1">
        <v>0</v>
      </c>
      <c r="D115" s="1"/>
      <c r="E115" s="1">
        <v>487</v>
      </c>
      <c r="F115" s="1"/>
      <c r="G115" s="1">
        <f t="shared" si="1"/>
        <v>-487</v>
      </c>
    </row>
    <row r="116" spans="1:7" x14ac:dyDescent="0.35">
      <c r="A116" t="s">
        <v>329</v>
      </c>
      <c r="B116" t="s">
        <v>401</v>
      </c>
      <c r="C116" s="1">
        <v>0</v>
      </c>
      <c r="D116" s="1"/>
      <c r="E116" s="1">
        <v>0</v>
      </c>
      <c r="F116" s="1"/>
      <c r="G116" s="1">
        <f t="shared" si="1"/>
        <v>0</v>
      </c>
    </row>
    <row r="117" spans="1:7" x14ac:dyDescent="0.35">
      <c r="A117" t="s">
        <v>329</v>
      </c>
      <c r="B117" t="s">
        <v>344</v>
      </c>
      <c r="C117" s="1">
        <v>904882</v>
      </c>
      <c r="D117" s="1"/>
      <c r="E117" s="1">
        <v>904577</v>
      </c>
      <c r="F117" s="1"/>
      <c r="G117" s="1">
        <f t="shared" si="1"/>
        <v>305</v>
      </c>
    </row>
    <row r="118" spans="1:7" x14ac:dyDescent="0.35">
      <c r="A118" t="s">
        <v>329</v>
      </c>
      <c r="B118" t="s">
        <v>345</v>
      </c>
      <c r="C118" s="1">
        <v>795</v>
      </c>
      <c r="D118" s="1"/>
      <c r="E118" s="1">
        <v>795</v>
      </c>
      <c r="F118" s="1"/>
      <c r="G118" s="1">
        <f t="shared" si="1"/>
        <v>0</v>
      </c>
    </row>
    <row r="119" spans="1:7" x14ac:dyDescent="0.35">
      <c r="A119" t="s">
        <v>329</v>
      </c>
      <c r="B119" t="s">
        <v>346</v>
      </c>
      <c r="C119" s="1">
        <v>77192</v>
      </c>
      <c r="D119" s="1"/>
      <c r="E119" s="1">
        <v>96211</v>
      </c>
      <c r="F119" s="1"/>
      <c r="G119" s="1">
        <f t="shared" si="1"/>
        <v>-19019</v>
      </c>
    </row>
    <row r="120" spans="1:7" x14ac:dyDescent="0.35">
      <c r="A120" t="s">
        <v>329</v>
      </c>
      <c r="B120" t="s">
        <v>347</v>
      </c>
      <c r="C120" s="1">
        <v>31890</v>
      </c>
      <c r="D120" s="1"/>
      <c r="E120" s="1">
        <v>122574</v>
      </c>
      <c r="F120" s="1"/>
      <c r="G120" s="1">
        <f t="shared" si="1"/>
        <v>-90684</v>
      </c>
    </row>
    <row r="121" spans="1:7" x14ac:dyDescent="0.35">
      <c r="A121" t="s">
        <v>329</v>
      </c>
      <c r="B121" t="s">
        <v>348</v>
      </c>
      <c r="C121" s="1">
        <v>257674</v>
      </c>
      <c r="D121" s="1"/>
      <c r="E121" s="1">
        <v>446186</v>
      </c>
      <c r="F121" s="1"/>
      <c r="G121" s="1">
        <f t="shared" si="1"/>
        <v>-188512</v>
      </c>
    </row>
    <row r="122" spans="1:7" x14ac:dyDescent="0.35">
      <c r="A122" t="s">
        <v>329</v>
      </c>
      <c r="B122" t="s">
        <v>349</v>
      </c>
      <c r="C122" s="1">
        <v>6086</v>
      </c>
      <c r="D122" s="1"/>
      <c r="E122" s="1">
        <v>126863</v>
      </c>
      <c r="F122" s="1"/>
      <c r="G122" s="1">
        <f t="shared" si="1"/>
        <v>-120777</v>
      </c>
    </row>
    <row r="123" spans="1:7" x14ac:dyDescent="0.35">
      <c r="A123" t="s">
        <v>329</v>
      </c>
      <c r="B123" t="s">
        <v>350</v>
      </c>
      <c r="C123" s="1">
        <v>600</v>
      </c>
      <c r="D123" s="1"/>
      <c r="E123" s="1">
        <v>8424</v>
      </c>
      <c r="F123" s="1"/>
      <c r="G123" s="1">
        <f t="shared" si="1"/>
        <v>-7824</v>
      </c>
    </row>
    <row r="124" spans="1:7" x14ac:dyDescent="0.35">
      <c r="A124" t="s">
        <v>364</v>
      </c>
      <c r="B124" t="s">
        <v>317</v>
      </c>
      <c r="C124" s="1">
        <v>8403</v>
      </c>
      <c r="D124" s="1"/>
      <c r="E124" s="1">
        <v>58170</v>
      </c>
      <c r="F124" s="1"/>
      <c r="G124" s="1">
        <f t="shared" si="1"/>
        <v>-49767</v>
      </c>
    </row>
    <row r="125" spans="1:7" x14ac:dyDescent="0.35">
      <c r="A125" t="s">
        <v>364</v>
      </c>
      <c r="B125" t="s">
        <v>31</v>
      </c>
      <c r="C125" s="1">
        <v>0</v>
      </c>
      <c r="D125" s="1"/>
      <c r="E125" s="1">
        <v>0</v>
      </c>
      <c r="F125" s="1"/>
      <c r="G125" s="1">
        <f t="shared" si="1"/>
        <v>0</v>
      </c>
    </row>
    <row r="126" spans="1:7" x14ac:dyDescent="0.35">
      <c r="A126" t="s">
        <v>364</v>
      </c>
      <c r="B126" t="s">
        <v>318</v>
      </c>
      <c r="C126" s="1">
        <v>250</v>
      </c>
      <c r="D126" s="1"/>
      <c r="E126" s="1">
        <v>400</v>
      </c>
      <c r="F126" s="1"/>
      <c r="G126" s="1">
        <f t="shared" si="1"/>
        <v>-150</v>
      </c>
    </row>
    <row r="127" spans="1:7" x14ac:dyDescent="0.35">
      <c r="A127" t="s">
        <v>364</v>
      </c>
      <c r="B127" t="s">
        <v>319</v>
      </c>
      <c r="C127" s="1">
        <v>8390</v>
      </c>
      <c r="D127" s="1"/>
      <c r="E127" s="1">
        <v>14441</v>
      </c>
      <c r="F127" s="1"/>
      <c r="G127" s="1">
        <f t="shared" si="1"/>
        <v>-6051</v>
      </c>
    </row>
    <row r="128" spans="1:7" x14ac:dyDescent="0.35">
      <c r="A128" t="s">
        <v>364</v>
      </c>
      <c r="B128" t="s">
        <v>402</v>
      </c>
      <c r="C128" s="1">
        <v>295</v>
      </c>
      <c r="D128" s="1"/>
      <c r="E128" s="1">
        <v>1096</v>
      </c>
      <c r="F128" s="1"/>
      <c r="G128" s="1">
        <f t="shared" si="1"/>
        <v>-801</v>
      </c>
    </row>
    <row r="129" spans="1:7" x14ac:dyDescent="0.35">
      <c r="A129" t="s">
        <v>364</v>
      </c>
      <c r="B129" t="s">
        <v>213</v>
      </c>
      <c r="C129" s="1">
        <v>20</v>
      </c>
      <c r="D129" s="1"/>
      <c r="E129" s="1">
        <v>0</v>
      </c>
      <c r="F129" s="1"/>
      <c r="G129" s="1">
        <f t="shared" si="1"/>
        <v>20</v>
      </c>
    </row>
    <row r="130" spans="1:7" x14ac:dyDescent="0.35">
      <c r="A130" t="s">
        <v>364</v>
      </c>
      <c r="B130" t="s">
        <v>320</v>
      </c>
      <c r="C130" s="1">
        <v>5872</v>
      </c>
      <c r="D130" s="1"/>
      <c r="E130" s="1">
        <v>15017</v>
      </c>
      <c r="F130" s="1"/>
      <c r="G130" s="1">
        <f t="shared" si="1"/>
        <v>-9145</v>
      </c>
    </row>
    <row r="131" spans="1:7" x14ac:dyDescent="0.35">
      <c r="A131" t="s">
        <v>364</v>
      </c>
      <c r="B131" t="s">
        <v>403</v>
      </c>
      <c r="C131" s="1">
        <v>12617</v>
      </c>
      <c r="D131" s="1"/>
      <c r="E131" s="1">
        <v>78259</v>
      </c>
      <c r="F131" s="1"/>
      <c r="G131" s="1">
        <f t="shared" si="1"/>
        <v>-65642</v>
      </c>
    </row>
    <row r="132" spans="1:7" x14ac:dyDescent="0.35">
      <c r="A132" t="s">
        <v>364</v>
      </c>
      <c r="B132" t="s">
        <v>389</v>
      </c>
      <c r="C132" s="1">
        <v>0</v>
      </c>
      <c r="D132" s="1"/>
      <c r="E132" s="1">
        <v>0</v>
      </c>
      <c r="F132" s="1"/>
      <c r="G132" s="1">
        <f t="shared" si="1"/>
        <v>0</v>
      </c>
    </row>
    <row r="133" spans="1:7" x14ac:dyDescent="0.35">
      <c r="A133" t="s">
        <v>364</v>
      </c>
      <c r="B133" t="s">
        <v>323</v>
      </c>
      <c r="C133" s="1">
        <v>2514</v>
      </c>
      <c r="D133" s="1"/>
      <c r="E133" s="1">
        <v>5408</v>
      </c>
      <c r="F133" s="1"/>
      <c r="G133" s="1">
        <f t="shared" si="1"/>
        <v>-2894</v>
      </c>
    </row>
    <row r="134" spans="1:7" x14ac:dyDescent="0.35">
      <c r="A134" t="s">
        <v>364</v>
      </c>
      <c r="B134" t="s">
        <v>324</v>
      </c>
      <c r="C134" s="1">
        <v>0</v>
      </c>
      <c r="D134" s="1"/>
      <c r="E134" s="1">
        <v>10547</v>
      </c>
      <c r="F134" s="1"/>
      <c r="G134" s="1">
        <f t="shared" ref="G134:G144" si="2">C134-E134</f>
        <v>-10547</v>
      </c>
    </row>
    <row r="135" spans="1:7" x14ac:dyDescent="0.35">
      <c r="A135" t="s">
        <v>364</v>
      </c>
      <c r="B135" t="s">
        <v>384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385</v>
      </c>
      <c r="C136" s="1">
        <v>0</v>
      </c>
      <c r="D136" s="1"/>
      <c r="E136" s="1">
        <v>0</v>
      </c>
      <c r="F136" s="1"/>
      <c r="G136" s="1">
        <f t="shared" si="2"/>
        <v>0</v>
      </c>
    </row>
    <row r="137" spans="1:7" x14ac:dyDescent="0.35">
      <c r="A137" t="s">
        <v>364</v>
      </c>
      <c r="B137" t="s">
        <v>214</v>
      </c>
      <c r="C137" s="1">
        <v>1735</v>
      </c>
      <c r="D137" s="1"/>
      <c r="E137" s="1">
        <v>101314</v>
      </c>
      <c r="F137" s="1"/>
      <c r="G137" s="1">
        <f t="shared" si="2"/>
        <v>-99579</v>
      </c>
    </row>
    <row r="138" spans="1:7" x14ac:dyDescent="0.35">
      <c r="A138" t="s">
        <v>364</v>
      </c>
      <c r="B138" t="s">
        <v>215</v>
      </c>
      <c r="C138" s="1">
        <v>4758</v>
      </c>
      <c r="D138" s="1"/>
      <c r="E138" s="1">
        <v>63422</v>
      </c>
      <c r="F138" s="1"/>
      <c r="G138" s="1">
        <f t="shared" si="2"/>
        <v>-58664</v>
      </c>
    </row>
    <row r="139" spans="1:7" x14ac:dyDescent="0.35">
      <c r="A139" t="s">
        <v>364</v>
      </c>
      <c r="B139" t="s">
        <v>327</v>
      </c>
      <c r="C139" s="1">
        <v>921</v>
      </c>
      <c r="D139" s="1"/>
      <c r="E139" s="1">
        <v>1266</v>
      </c>
      <c r="F139" s="1"/>
      <c r="G139" s="1">
        <f t="shared" si="2"/>
        <v>-345</v>
      </c>
    </row>
    <row r="140" spans="1:7" x14ac:dyDescent="0.35">
      <c r="A140" t="s">
        <v>364</v>
      </c>
      <c r="B140" t="s">
        <v>408</v>
      </c>
      <c r="C140" s="1">
        <v>0</v>
      </c>
      <c r="D140" s="1"/>
      <c r="E140" s="1">
        <v>0</v>
      </c>
      <c r="F140" s="1"/>
      <c r="G140" s="1">
        <f t="shared" si="2"/>
        <v>0</v>
      </c>
    </row>
    <row r="141" spans="1:7" x14ac:dyDescent="0.35">
      <c r="A141" t="s">
        <v>364</v>
      </c>
      <c r="B141" t="s">
        <v>328</v>
      </c>
      <c r="C141" s="1">
        <v>25929</v>
      </c>
      <c r="D141" s="1"/>
      <c r="E141" s="1">
        <v>26056</v>
      </c>
      <c r="F141" s="1"/>
      <c r="G141" s="1">
        <f t="shared" si="2"/>
        <v>-127</v>
      </c>
    </row>
    <row r="142" spans="1:7" x14ac:dyDescent="0.35">
      <c r="A142" t="s">
        <v>364</v>
      </c>
      <c r="B142" t="s">
        <v>216</v>
      </c>
      <c r="C142" s="1">
        <v>18835</v>
      </c>
      <c r="D142" s="1"/>
      <c r="E142" s="1">
        <v>19364</v>
      </c>
      <c r="F142" s="1"/>
      <c r="G142" s="1">
        <f t="shared" si="2"/>
        <v>-529</v>
      </c>
    </row>
    <row r="143" spans="1:7" x14ac:dyDescent="0.35">
      <c r="A143" t="s">
        <v>364</v>
      </c>
      <c r="B143" t="s">
        <v>383</v>
      </c>
      <c r="C143" s="1">
        <v>0</v>
      </c>
      <c r="D143" s="1"/>
      <c r="E143" s="1">
        <v>0</v>
      </c>
      <c r="F143" s="1"/>
      <c r="G143" s="1">
        <f t="shared" si="2"/>
        <v>0</v>
      </c>
    </row>
    <row r="144" spans="1:7" x14ac:dyDescent="0.35">
      <c r="A144" t="s">
        <v>364</v>
      </c>
      <c r="B144" t="s">
        <v>404</v>
      </c>
      <c r="C144" s="1">
        <v>1769</v>
      </c>
      <c r="D144" s="1"/>
      <c r="E144" s="1">
        <v>9425</v>
      </c>
      <c r="F144" s="1"/>
      <c r="G144" s="1">
        <f t="shared" si="2"/>
        <v>-7656</v>
      </c>
    </row>
    <row r="145" spans="2:10" x14ac:dyDescent="0.35">
      <c r="B145" s="3" t="s">
        <v>135</v>
      </c>
      <c r="C145" s="4">
        <f>SUM(C5:C144)</f>
        <v>5005458</v>
      </c>
      <c r="D145" s="4"/>
      <c r="E145" s="4">
        <f>SUM(E5:E144)</f>
        <v>26341462</v>
      </c>
      <c r="F145" s="4"/>
      <c r="G145" s="4">
        <f>SUM(G5:G144)</f>
        <v>-21336004</v>
      </c>
      <c r="J145" s="1"/>
    </row>
    <row r="148" spans="2:10" x14ac:dyDescent="0.35">
      <c r="B148" s="3" t="s">
        <v>110</v>
      </c>
      <c r="C148" s="4">
        <f>C3+C145</f>
        <v>52059805</v>
      </c>
      <c r="D148" s="4"/>
      <c r="E148" s="4">
        <f>E3+E145</f>
        <v>56918712</v>
      </c>
      <c r="F148" s="4"/>
      <c r="G148" s="4">
        <f>G3+G145</f>
        <v>-4858907</v>
      </c>
    </row>
    <row r="150" spans="2:10" x14ac:dyDescent="0.35">
      <c r="B150" t="s">
        <v>111</v>
      </c>
      <c r="G150" s="1">
        <v>1229311</v>
      </c>
    </row>
    <row r="151" spans="2:10" x14ac:dyDescent="0.35">
      <c r="B151" t="s">
        <v>112</v>
      </c>
      <c r="G151" s="1">
        <v>116757</v>
      </c>
    </row>
    <row r="153" spans="2:10" x14ac:dyDescent="0.35">
      <c r="B153" s="3" t="s">
        <v>113</v>
      </c>
      <c r="G153" s="4">
        <f>G148+G150+G151</f>
        <v>-3512839</v>
      </c>
    </row>
    <row r="155" spans="2:10" x14ac:dyDescent="0.35">
      <c r="B155" t="s">
        <v>114</v>
      </c>
      <c r="G155" s="1">
        <v>306434</v>
      </c>
    </row>
    <row r="156" spans="2:10" x14ac:dyDescent="0.35">
      <c r="B156" t="s">
        <v>390</v>
      </c>
      <c r="G156" s="1">
        <v>-639300</v>
      </c>
    </row>
    <row r="157" spans="2:10" x14ac:dyDescent="0.35">
      <c r="B157" t="s">
        <v>391</v>
      </c>
      <c r="G157" s="1">
        <v>1600000</v>
      </c>
    </row>
    <row r="159" spans="2:10" x14ac:dyDescent="0.35">
      <c r="B159" s="3" t="s">
        <v>115</v>
      </c>
      <c r="G159" s="4">
        <f>G153+G155+G156+G157</f>
        <v>-2245705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7718-E5BE-451C-8217-B89C7EAF112B}">
  <dimension ref="A1:J159"/>
  <sheetViews>
    <sheetView zoomScale="80" zoomScaleNormal="80" workbookViewId="0">
      <selection activeCell="B1" sqref="B1"/>
    </sheetView>
  </sheetViews>
  <sheetFormatPr defaultRowHeight="14.5" x14ac:dyDescent="0.35"/>
  <cols>
    <col min="2" max="2" width="112.08984375" customWidth="1"/>
    <col min="3" max="3" width="14.6328125" bestFit="1" customWidth="1"/>
    <col min="4" max="4" width="7.90625" customWidth="1"/>
    <col min="5" max="5" width="14.90625" customWidth="1"/>
    <col min="7" max="7" width="15.453125" customWidth="1"/>
    <col min="10" max="10" width="11.453125" bestFit="1" customWidth="1"/>
  </cols>
  <sheetData>
    <row r="1" spans="1:7" x14ac:dyDescent="0.35">
      <c r="A1" s="3"/>
      <c r="B1" s="3" t="s">
        <v>416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47054347</v>
      </c>
      <c r="D3" s="1"/>
      <c r="E3" s="4">
        <v>30846734</v>
      </c>
      <c r="F3" s="1"/>
      <c r="G3" s="4">
        <f>C3-E3</f>
        <v>16207613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5148</v>
      </c>
      <c r="D5" s="1"/>
      <c r="E5" s="1">
        <v>2531</v>
      </c>
      <c r="F5" s="1"/>
      <c r="G5" s="1">
        <f>C5-E5</f>
        <v>2617</v>
      </c>
    </row>
    <row r="6" spans="1:7" x14ac:dyDescent="0.35">
      <c r="A6" t="s">
        <v>209</v>
      </c>
      <c r="B6" t="s">
        <v>211</v>
      </c>
      <c r="C6" s="1">
        <v>1222</v>
      </c>
      <c r="D6" s="1"/>
      <c r="E6" s="1">
        <v>65457</v>
      </c>
      <c r="F6" s="1"/>
      <c r="G6" s="1">
        <f t="shared" ref="G6:G69" si="0">C6-E6</f>
        <v>-64235</v>
      </c>
    </row>
    <row r="7" spans="1:7" x14ac:dyDescent="0.35">
      <c r="A7" t="s">
        <v>218</v>
      </c>
      <c r="B7" t="s">
        <v>219</v>
      </c>
      <c r="C7" s="1">
        <v>3255</v>
      </c>
      <c r="D7" s="1"/>
      <c r="E7" s="1">
        <v>26726</v>
      </c>
      <c r="F7" s="1"/>
      <c r="G7" s="1">
        <f t="shared" si="0"/>
        <v>-23471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1909</v>
      </c>
      <c r="D13" s="1"/>
      <c r="E13" s="1">
        <v>10202</v>
      </c>
      <c r="F13" s="1"/>
      <c r="G13" s="1">
        <f t="shared" si="0"/>
        <v>-8293</v>
      </c>
    </row>
    <row r="14" spans="1:7" x14ac:dyDescent="0.35">
      <c r="A14" t="s">
        <v>218</v>
      </c>
      <c r="B14" t="s">
        <v>354</v>
      </c>
      <c r="C14" s="1">
        <v>26205</v>
      </c>
      <c r="D14" s="1"/>
      <c r="E14" s="1">
        <v>846172</v>
      </c>
      <c r="F14" s="1"/>
      <c r="G14" s="1">
        <f t="shared" si="0"/>
        <v>-819967</v>
      </c>
    </row>
    <row r="15" spans="1:7" x14ac:dyDescent="0.35">
      <c r="A15" t="s">
        <v>218</v>
      </c>
      <c r="B15" t="s">
        <v>225</v>
      </c>
      <c r="C15" s="1">
        <v>39823</v>
      </c>
      <c r="D15" s="1"/>
      <c r="E15" s="1">
        <v>199923</v>
      </c>
      <c r="F15" s="1"/>
      <c r="G15" s="1">
        <f t="shared" si="0"/>
        <v>-160100</v>
      </c>
    </row>
    <row r="16" spans="1:7" x14ac:dyDescent="0.35">
      <c r="A16" t="s">
        <v>218</v>
      </c>
      <c r="B16" t="s">
        <v>226</v>
      </c>
      <c r="C16" s="1">
        <v>10050</v>
      </c>
      <c r="D16" s="1"/>
      <c r="E16" s="1">
        <v>10200</v>
      </c>
      <c r="F16" s="1"/>
      <c r="G16" s="1">
        <f t="shared" si="0"/>
        <v>-150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15642</v>
      </c>
      <c r="D20" s="1"/>
      <c r="E20" s="1">
        <v>25138</v>
      </c>
      <c r="F20" s="1"/>
      <c r="G20" s="1">
        <f t="shared" si="0"/>
        <v>-9496</v>
      </c>
    </row>
    <row r="21" spans="1:7" x14ac:dyDescent="0.35">
      <c r="A21" t="s">
        <v>218</v>
      </c>
      <c r="B21" t="s">
        <v>233</v>
      </c>
      <c r="C21" s="1">
        <v>58431</v>
      </c>
      <c r="D21" s="1"/>
      <c r="E21" s="1">
        <v>46413</v>
      </c>
      <c r="F21" s="1"/>
      <c r="G21" s="1">
        <f t="shared" si="0"/>
        <v>12018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186</v>
      </c>
      <c r="F22" s="1"/>
      <c r="G22" s="1">
        <f t="shared" si="0"/>
        <v>-186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55032</v>
      </c>
      <c r="D24" s="1"/>
      <c r="E24" s="1">
        <v>133130</v>
      </c>
      <c r="F24" s="1"/>
      <c r="G24" s="1">
        <f t="shared" si="0"/>
        <v>-78098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15028</v>
      </c>
      <c r="F25" s="1"/>
      <c r="G25" s="1">
        <f t="shared" si="0"/>
        <v>-12216</v>
      </c>
    </row>
    <row r="26" spans="1:7" x14ac:dyDescent="0.35">
      <c r="A26" t="s">
        <v>218</v>
      </c>
      <c r="B26" t="s">
        <v>238</v>
      </c>
      <c r="C26" s="1">
        <v>82703</v>
      </c>
      <c r="D26" s="1"/>
      <c r="E26" s="1">
        <v>157085</v>
      </c>
      <c r="F26" s="1"/>
      <c r="G26" s="1">
        <f t="shared" si="0"/>
        <v>-74382</v>
      </c>
    </row>
    <row r="27" spans="1:7" x14ac:dyDescent="0.35">
      <c r="A27" t="s">
        <v>218</v>
      </c>
      <c r="B27" t="s">
        <v>240</v>
      </c>
      <c r="C27" s="1">
        <v>405</v>
      </c>
      <c r="D27" s="1"/>
      <c r="E27" s="1">
        <v>10200</v>
      </c>
      <c r="F27" s="1"/>
      <c r="G27" s="1">
        <f t="shared" si="0"/>
        <v>-9795</v>
      </c>
    </row>
    <row r="28" spans="1:7" x14ac:dyDescent="0.35">
      <c r="A28" t="s">
        <v>241</v>
      </c>
      <c r="B28" t="s">
        <v>242</v>
      </c>
      <c r="C28" s="1">
        <v>10361</v>
      </c>
      <c r="D28" s="1"/>
      <c r="E28" s="1">
        <v>367380</v>
      </c>
      <c r="F28" s="1"/>
      <c r="G28" s="1">
        <f t="shared" si="0"/>
        <v>-357019</v>
      </c>
    </row>
    <row r="29" spans="1:7" x14ac:dyDescent="0.35">
      <c r="A29" t="s">
        <v>241</v>
      </c>
      <c r="B29" t="s">
        <v>243</v>
      </c>
      <c r="C29" s="1">
        <v>124462</v>
      </c>
      <c r="D29" s="1"/>
      <c r="E29" s="1">
        <v>97249</v>
      </c>
      <c r="F29" s="1"/>
      <c r="G29" s="1">
        <f t="shared" si="0"/>
        <v>27213</v>
      </c>
    </row>
    <row r="30" spans="1:7" x14ac:dyDescent="0.35">
      <c r="A30" t="s">
        <v>241</v>
      </c>
      <c r="B30" t="s">
        <v>244</v>
      </c>
      <c r="C30" s="1">
        <v>37120</v>
      </c>
      <c r="D30" s="1"/>
      <c r="E30" s="1">
        <v>136607</v>
      </c>
      <c r="F30" s="1"/>
      <c r="G30" s="1">
        <f t="shared" si="0"/>
        <v>-99487</v>
      </c>
    </row>
    <row r="31" spans="1:7" x14ac:dyDescent="0.35">
      <c r="A31" t="s">
        <v>241</v>
      </c>
      <c r="B31" t="s">
        <v>372</v>
      </c>
      <c r="C31" s="1">
        <v>1084</v>
      </c>
      <c r="D31" s="1"/>
      <c r="E31" s="1">
        <v>986</v>
      </c>
      <c r="F31" s="1"/>
      <c r="G31" s="1">
        <f t="shared" si="0"/>
        <v>98</v>
      </c>
    </row>
    <row r="32" spans="1:7" x14ac:dyDescent="0.35">
      <c r="A32" t="s">
        <v>241</v>
      </c>
      <c r="B32" t="s">
        <v>246</v>
      </c>
      <c r="C32" s="1">
        <v>2774</v>
      </c>
      <c r="D32" s="1"/>
      <c r="E32" s="1">
        <v>7725</v>
      </c>
      <c r="F32" s="1"/>
      <c r="G32" s="1">
        <f t="shared" si="0"/>
        <v>-4951</v>
      </c>
    </row>
    <row r="33" spans="1:7" x14ac:dyDescent="0.35">
      <c r="A33" t="s">
        <v>241</v>
      </c>
      <c r="B33" t="s">
        <v>247</v>
      </c>
      <c r="C33" s="1">
        <v>9710</v>
      </c>
      <c r="D33" s="1"/>
      <c r="E33" s="1">
        <v>6117</v>
      </c>
      <c r="F33" s="1"/>
      <c r="G33" s="1">
        <f t="shared" si="0"/>
        <v>3593</v>
      </c>
    </row>
    <row r="34" spans="1:7" x14ac:dyDescent="0.35">
      <c r="A34" t="s">
        <v>241</v>
      </c>
      <c r="B34" t="s">
        <v>355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394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1288476</v>
      </c>
      <c r="D36" s="1"/>
      <c r="E36" s="1">
        <v>4375851</v>
      </c>
      <c r="F36" s="1"/>
      <c r="G36" s="1">
        <f t="shared" si="0"/>
        <v>-3087375</v>
      </c>
    </row>
    <row r="37" spans="1:7" x14ac:dyDescent="0.35">
      <c r="A37" t="s">
        <v>241</v>
      </c>
      <c r="B37" t="s">
        <v>356</v>
      </c>
      <c r="C37" s="1">
        <v>130</v>
      </c>
      <c r="D37" s="1"/>
      <c r="E37" s="1">
        <v>982</v>
      </c>
      <c r="F37" s="1"/>
      <c r="G37" s="1">
        <f t="shared" si="0"/>
        <v>-852</v>
      </c>
    </row>
    <row r="38" spans="1:7" x14ac:dyDescent="0.35">
      <c r="A38" t="s">
        <v>241</v>
      </c>
      <c r="B38" t="s">
        <v>251</v>
      </c>
      <c r="C38" s="1">
        <v>4488</v>
      </c>
      <c r="D38" s="1"/>
      <c r="E38" s="1">
        <v>4125</v>
      </c>
      <c r="F38" s="1"/>
      <c r="G38" s="1">
        <f t="shared" si="0"/>
        <v>363</v>
      </c>
    </row>
    <row r="39" spans="1:7" x14ac:dyDescent="0.35">
      <c r="A39" t="s">
        <v>241</v>
      </c>
      <c r="B39" t="s">
        <v>252</v>
      </c>
      <c r="C39" s="1">
        <v>7</v>
      </c>
      <c r="D39" s="1"/>
      <c r="E39" s="1">
        <v>2621</v>
      </c>
      <c r="F39" s="1"/>
      <c r="G39" s="1">
        <f t="shared" si="0"/>
        <v>-2614</v>
      </c>
    </row>
    <row r="40" spans="1:7" x14ac:dyDescent="0.35">
      <c r="A40" t="s">
        <v>253</v>
      </c>
      <c r="B40" t="s">
        <v>254</v>
      </c>
      <c r="C40" s="1">
        <v>272936</v>
      </c>
      <c r="D40" s="1"/>
      <c r="E40" s="1">
        <v>3267249</v>
      </c>
      <c r="F40" s="1"/>
      <c r="G40" s="1">
        <f t="shared" si="0"/>
        <v>-2994313</v>
      </c>
    </row>
    <row r="41" spans="1:7" x14ac:dyDescent="0.35">
      <c r="A41" t="s">
        <v>253</v>
      </c>
      <c r="B41" t="s">
        <v>357</v>
      </c>
      <c r="C41" s="1">
        <v>0</v>
      </c>
      <c r="D41" s="1"/>
      <c r="E41" s="1">
        <v>0</v>
      </c>
      <c r="F41" s="1"/>
      <c r="G41" s="1">
        <f t="shared" si="0"/>
        <v>0</v>
      </c>
    </row>
    <row r="42" spans="1:7" x14ac:dyDescent="0.35">
      <c r="A42" t="s">
        <v>253</v>
      </c>
      <c r="B42" t="s">
        <v>256</v>
      </c>
      <c r="C42" s="1">
        <v>126</v>
      </c>
      <c r="D42" s="1"/>
      <c r="E42" s="1">
        <v>186</v>
      </c>
      <c r="F42" s="1"/>
      <c r="G42" s="1">
        <f t="shared" si="0"/>
        <v>-60</v>
      </c>
    </row>
    <row r="43" spans="1:7" x14ac:dyDescent="0.35">
      <c r="A43" t="s">
        <v>253</v>
      </c>
      <c r="B43" t="s">
        <v>358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395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396</v>
      </c>
      <c r="C45" s="1">
        <v>0</v>
      </c>
      <c r="D45" s="1"/>
      <c r="E45" s="1">
        <v>0</v>
      </c>
      <c r="F45" s="1"/>
      <c r="G45" s="1">
        <f t="shared" si="0"/>
        <v>0</v>
      </c>
    </row>
    <row r="46" spans="1:7" x14ac:dyDescent="0.35">
      <c r="A46" t="s">
        <v>253</v>
      </c>
      <c r="B46" t="s">
        <v>257</v>
      </c>
      <c r="C46" s="1">
        <v>216383</v>
      </c>
      <c r="D46" s="1"/>
      <c r="E46" s="1">
        <v>4826615</v>
      </c>
      <c r="F46" s="1"/>
      <c r="G46" s="1">
        <f t="shared" si="0"/>
        <v>-4610232</v>
      </c>
    </row>
    <row r="47" spans="1:7" x14ac:dyDescent="0.35">
      <c r="A47" t="s">
        <v>253</v>
      </c>
      <c r="B47" t="s">
        <v>407</v>
      </c>
      <c r="C47" s="1">
        <v>1386</v>
      </c>
      <c r="D47" s="1"/>
      <c r="E47" s="1">
        <v>60805</v>
      </c>
      <c r="F47" s="1"/>
      <c r="G47" s="1">
        <f t="shared" si="0"/>
        <v>-59419</v>
      </c>
    </row>
    <row r="48" spans="1:7" x14ac:dyDescent="0.35">
      <c r="A48" t="s">
        <v>253</v>
      </c>
      <c r="B48" t="s">
        <v>258</v>
      </c>
      <c r="C48" s="1">
        <v>2001</v>
      </c>
      <c r="D48" s="1"/>
      <c r="E48" s="1">
        <v>1110391</v>
      </c>
      <c r="F48" s="1"/>
      <c r="G48" s="1">
        <f t="shared" si="0"/>
        <v>-1108390</v>
      </c>
    </row>
    <row r="49" spans="1:7" x14ac:dyDescent="0.35">
      <c r="A49" t="s">
        <v>253</v>
      </c>
      <c r="B49" t="s">
        <v>259</v>
      </c>
      <c r="C49" s="1">
        <v>15716</v>
      </c>
      <c r="D49" s="1"/>
      <c r="E49" s="1">
        <v>2003428</v>
      </c>
      <c r="F49" s="1"/>
      <c r="G49" s="1">
        <f t="shared" si="0"/>
        <v>-1987712</v>
      </c>
    </row>
    <row r="50" spans="1:7" x14ac:dyDescent="0.35">
      <c r="A50" t="s">
        <v>253</v>
      </c>
      <c r="B50" t="s">
        <v>260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253</v>
      </c>
      <c r="B51" t="s">
        <v>261</v>
      </c>
      <c r="C51" s="1">
        <v>325</v>
      </c>
      <c r="D51" s="1"/>
      <c r="E51" s="1">
        <v>397197</v>
      </c>
      <c r="F51" s="1"/>
      <c r="G51" s="1">
        <f t="shared" si="0"/>
        <v>-396872</v>
      </c>
    </row>
    <row r="52" spans="1:7" x14ac:dyDescent="0.35">
      <c r="A52" t="s">
        <v>253</v>
      </c>
      <c r="B52" t="s">
        <v>373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253</v>
      </c>
      <c r="B53" t="s">
        <v>397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263</v>
      </c>
      <c r="B54" t="s">
        <v>361</v>
      </c>
      <c r="C54" s="1">
        <v>4578</v>
      </c>
      <c r="D54" s="1"/>
      <c r="E54" s="1">
        <v>13569</v>
      </c>
      <c r="F54" s="1"/>
      <c r="G54" s="1">
        <f t="shared" si="0"/>
        <v>-8991</v>
      </c>
    </row>
    <row r="55" spans="1:7" x14ac:dyDescent="0.35">
      <c r="A55" t="s">
        <v>263</v>
      </c>
      <c r="B55" t="s">
        <v>374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263</v>
      </c>
      <c r="B56" t="s">
        <v>375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266</v>
      </c>
      <c r="C57" s="1">
        <v>135</v>
      </c>
      <c r="D57" s="1"/>
      <c r="E57" s="1">
        <v>807</v>
      </c>
      <c r="F57" s="1"/>
      <c r="G57" s="1">
        <f t="shared" si="0"/>
        <v>-672</v>
      </c>
    </row>
    <row r="58" spans="1:7" x14ac:dyDescent="0.35">
      <c r="A58" t="s">
        <v>263</v>
      </c>
      <c r="B58" t="s">
        <v>267</v>
      </c>
      <c r="C58" s="1">
        <v>92</v>
      </c>
      <c r="D58" s="1"/>
      <c r="E58" s="1">
        <v>1764</v>
      </c>
      <c r="F58" s="1"/>
      <c r="G58" s="1">
        <f t="shared" si="0"/>
        <v>-1672</v>
      </c>
    </row>
    <row r="59" spans="1:7" x14ac:dyDescent="0.35">
      <c r="A59" t="s">
        <v>263</v>
      </c>
      <c r="B59" t="s">
        <v>268</v>
      </c>
      <c r="C59" s="1">
        <v>282</v>
      </c>
      <c r="D59" s="1"/>
      <c r="E59" s="1">
        <v>1456</v>
      </c>
      <c r="F59" s="1"/>
      <c r="G59" s="1">
        <f t="shared" si="0"/>
        <v>-1174</v>
      </c>
    </row>
    <row r="60" spans="1:7" x14ac:dyDescent="0.35">
      <c r="A60" t="s">
        <v>263</v>
      </c>
      <c r="B60" t="s">
        <v>269</v>
      </c>
      <c r="C60" s="1">
        <v>195818</v>
      </c>
      <c r="D60" s="1"/>
      <c r="E60" s="1">
        <v>465178</v>
      </c>
      <c r="F60" s="1"/>
      <c r="G60" s="1">
        <f t="shared" si="0"/>
        <v>-269360</v>
      </c>
    </row>
    <row r="61" spans="1:7" x14ac:dyDescent="0.35">
      <c r="A61" t="s">
        <v>263</v>
      </c>
      <c r="B61" t="s">
        <v>270</v>
      </c>
      <c r="C61" s="1">
        <v>2190</v>
      </c>
      <c r="D61" s="1"/>
      <c r="E61" s="1">
        <v>8412</v>
      </c>
      <c r="F61" s="1"/>
      <c r="G61" s="1">
        <f t="shared" si="0"/>
        <v>-6222</v>
      </c>
    </row>
    <row r="62" spans="1:7" x14ac:dyDescent="0.35">
      <c r="A62" t="s">
        <v>263</v>
      </c>
      <c r="B62" t="s">
        <v>271</v>
      </c>
      <c r="C62" s="1">
        <v>169</v>
      </c>
      <c r="D62" s="1"/>
      <c r="E62" s="1">
        <v>492</v>
      </c>
      <c r="F62" s="1"/>
      <c r="G62" s="1">
        <f t="shared" si="0"/>
        <v>-323</v>
      </c>
    </row>
    <row r="63" spans="1:7" x14ac:dyDescent="0.35">
      <c r="A63" t="s">
        <v>263</v>
      </c>
      <c r="B63" t="s">
        <v>273</v>
      </c>
      <c r="C63" s="1">
        <v>2660</v>
      </c>
      <c r="D63" s="1"/>
      <c r="E63" s="1">
        <v>11393</v>
      </c>
      <c r="F63" s="1"/>
      <c r="G63" s="1">
        <f t="shared" si="0"/>
        <v>-8733</v>
      </c>
    </row>
    <row r="64" spans="1:7" x14ac:dyDescent="0.35">
      <c r="A64" t="s">
        <v>263</v>
      </c>
      <c r="B64" t="s">
        <v>398</v>
      </c>
      <c r="C64" s="1">
        <v>0</v>
      </c>
      <c r="D64" s="1"/>
      <c r="E64" s="1">
        <v>0</v>
      </c>
      <c r="F64" s="1"/>
      <c r="G64" s="1">
        <f t="shared" si="0"/>
        <v>0</v>
      </c>
    </row>
    <row r="65" spans="1:7" x14ac:dyDescent="0.35">
      <c r="A65" t="s">
        <v>263</v>
      </c>
      <c r="B65" t="s">
        <v>275</v>
      </c>
      <c r="C65" s="1">
        <v>883</v>
      </c>
      <c r="D65" s="1"/>
      <c r="E65" s="1">
        <v>3311</v>
      </c>
      <c r="F65" s="1"/>
      <c r="G65" s="1">
        <f t="shared" si="0"/>
        <v>-2428</v>
      </c>
    </row>
    <row r="66" spans="1:7" x14ac:dyDescent="0.35">
      <c r="A66" t="s">
        <v>263</v>
      </c>
      <c r="B66" t="s">
        <v>399</v>
      </c>
      <c r="C66" s="1">
        <v>595</v>
      </c>
      <c r="D66" s="1"/>
      <c r="E66" s="1">
        <v>11089</v>
      </c>
      <c r="F66" s="1"/>
      <c r="G66" s="1">
        <f t="shared" si="0"/>
        <v>-10494</v>
      </c>
    </row>
    <row r="67" spans="1:7" x14ac:dyDescent="0.35">
      <c r="A67" t="s">
        <v>263</v>
      </c>
      <c r="B67" t="s">
        <v>360</v>
      </c>
      <c r="C67" s="1">
        <v>100</v>
      </c>
      <c r="D67" s="1"/>
      <c r="E67" s="1">
        <v>93</v>
      </c>
      <c r="F67" s="1"/>
      <c r="G67" s="1">
        <f t="shared" si="0"/>
        <v>7</v>
      </c>
    </row>
    <row r="68" spans="1:7" x14ac:dyDescent="0.35">
      <c r="A68" t="s">
        <v>263</v>
      </c>
      <c r="B68" t="s">
        <v>276</v>
      </c>
      <c r="C68" s="1">
        <v>1243</v>
      </c>
      <c r="D68" s="1"/>
      <c r="E68" s="1">
        <v>6823</v>
      </c>
      <c r="F68" s="1"/>
      <c r="G68" s="1">
        <f t="shared" si="0"/>
        <v>-5580</v>
      </c>
    </row>
    <row r="69" spans="1:7" x14ac:dyDescent="0.35">
      <c r="A69" t="s">
        <v>263</v>
      </c>
      <c r="B69" t="s">
        <v>277</v>
      </c>
      <c r="C69" s="1">
        <v>17651</v>
      </c>
      <c r="D69" s="1"/>
      <c r="E69" s="1">
        <v>44628</v>
      </c>
      <c r="F69" s="1"/>
      <c r="G69" s="1">
        <f t="shared" si="0"/>
        <v>-26977</v>
      </c>
    </row>
    <row r="70" spans="1:7" x14ac:dyDescent="0.35">
      <c r="A70" t="s">
        <v>263</v>
      </c>
      <c r="B70" t="s">
        <v>279</v>
      </c>
      <c r="C70" s="1">
        <v>14170</v>
      </c>
      <c r="D70" s="1"/>
      <c r="E70" s="1">
        <v>174762</v>
      </c>
      <c r="F70" s="1"/>
      <c r="G70" s="1">
        <f t="shared" ref="G70:G133" si="1">C70-E70</f>
        <v>-160592</v>
      </c>
    </row>
    <row r="71" spans="1:7" x14ac:dyDescent="0.35">
      <c r="A71" t="s">
        <v>263</v>
      </c>
      <c r="B71" t="s">
        <v>280</v>
      </c>
      <c r="C71" s="1">
        <v>7900</v>
      </c>
      <c r="D71" s="1"/>
      <c r="E71" s="1">
        <v>13600</v>
      </c>
      <c r="F71" s="1"/>
      <c r="G71" s="1">
        <f t="shared" si="1"/>
        <v>-5700</v>
      </c>
    </row>
    <row r="72" spans="1:7" x14ac:dyDescent="0.35">
      <c r="A72" t="s">
        <v>263</v>
      </c>
      <c r="B72" t="s">
        <v>387</v>
      </c>
      <c r="C72" s="1">
        <v>0</v>
      </c>
      <c r="D72" s="1"/>
      <c r="E72" s="1">
        <v>0</v>
      </c>
      <c r="F72" s="1"/>
      <c r="G72" s="1">
        <f t="shared" si="1"/>
        <v>0</v>
      </c>
    </row>
    <row r="73" spans="1:7" x14ac:dyDescent="0.35">
      <c r="A73" t="s">
        <v>263</v>
      </c>
      <c r="B73" t="s">
        <v>281</v>
      </c>
      <c r="C73" s="1">
        <v>0</v>
      </c>
      <c r="D73" s="1"/>
      <c r="E73" s="1">
        <v>1563</v>
      </c>
      <c r="F73" s="1"/>
      <c r="G73" s="1">
        <f t="shared" si="1"/>
        <v>-1563</v>
      </c>
    </row>
    <row r="74" spans="1:7" x14ac:dyDescent="0.35">
      <c r="A74" t="s">
        <v>263</v>
      </c>
      <c r="B74" t="s">
        <v>282</v>
      </c>
      <c r="C74" s="1">
        <v>425</v>
      </c>
      <c r="D74" s="1"/>
      <c r="E74" s="1">
        <v>29129</v>
      </c>
      <c r="F74" s="1"/>
      <c r="G74" s="1">
        <f t="shared" si="1"/>
        <v>-28704</v>
      </c>
    </row>
    <row r="75" spans="1:7" x14ac:dyDescent="0.35">
      <c r="A75" t="s">
        <v>263</v>
      </c>
      <c r="B75" t="s">
        <v>284</v>
      </c>
      <c r="C75" s="1">
        <v>1441</v>
      </c>
      <c r="D75" s="1"/>
      <c r="E75" s="1">
        <v>3053</v>
      </c>
      <c r="F75" s="1"/>
      <c r="G75" s="1">
        <f t="shared" si="1"/>
        <v>-1612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378</v>
      </c>
      <c r="C77" s="1">
        <v>0</v>
      </c>
      <c r="D77" s="1"/>
      <c r="E77" s="1">
        <v>0</v>
      </c>
      <c r="F77" s="1"/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155733</v>
      </c>
      <c r="D78" s="1"/>
      <c r="E78" s="1">
        <v>867718</v>
      </c>
      <c r="F78" s="1"/>
      <c r="G78" s="1">
        <f t="shared" si="1"/>
        <v>-711985</v>
      </c>
    </row>
    <row r="79" spans="1:7" x14ac:dyDescent="0.35">
      <c r="A79" t="s">
        <v>289</v>
      </c>
      <c r="B79" t="s">
        <v>290</v>
      </c>
      <c r="C79" s="1">
        <v>27533</v>
      </c>
      <c r="D79" s="1"/>
      <c r="E79" s="1">
        <v>44493</v>
      </c>
      <c r="F79" s="1"/>
      <c r="G79" s="1">
        <f t="shared" si="1"/>
        <v>-16960</v>
      </c>
    </row>
    <row r="80" spans="1:7" x14ac:dyDescent="0.35">
      <c r="A80" t="s">
        <v>289</v>
      </c>
      <c r="B80" t="s">
        <v>291</v>
      </c>
      <c r="C80" s="1">
        <v>2</v>
      </c>
      <c r="D80" s="1"/>
      <c r="E80" s="1">
        <v>3150</v>
      </c>
      <c r="F80" s="1"/>
      <c r="G80" s="1">
        <f t="shared" si="1"/>
        <v>-3148</v>
      </c>
    </row>
    <row r="81" spans="1:7" x14ac:dyDescent="0.35">
      <c r="A81" t="s">
        <v>289</v>
      </c>
      <c r="B81" t="s">
        <v>379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380</v>
      </c>
      <c r="C82" s="1">
        <v>0</v>
      </c>
      <c r="D82" s="1"/>
      <c r="E82" s="1">
        <v>0</v>
      </c>
      <c r="F82" s="1"/>
      <c r="G82" s="1">
        <f t="shared" si="1"/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44590</v>
      </c>
      <c r="F83" s="1"/>
      <c r="G83" s="1">
        <f t="shared" si="1"/>
        <v>-43784</v>
      </c>
    </row>
    <row r="84" spans="1:7" x14ac:dyDescent="0.35">
      <c r="A84" t="s">
        <v>295</v>
      </c>
      <c r="B84" t="s">
        <v>296</v>
      </c>
      <c r="C84" s="1">
        <v>45765</v>
      </c>
      <c r="D84" s="1"/>
      <c r="E84" s="1">
        <v>498518</v>
      </c>
      <c r="F84" s="1"/>
      <c r="G84" s="1">
        <f t="shared" si="1"/>
        <v>-452753</v>
      </c>
    </row>
    <row r="85" spans="1:7" x14ac:dyDescent="0.35">
      <c r="A85" t="s">
        <v>295</v>
      </c>
      <c r="B85" t="s">
        <v>297</v>
      </c>
      <c r="C85" s="1">
        <v>94927</v>
      </c>
      <c r="D85" s="1"/>
      <c r="E85" s="1">
        <v>80196</v>
      </c>
      <c r="F85" s="1"/>
      <c r="G85" s="1">
        <f t="shared" si="1"/>
        <v>14731</v>
      </c>
    </row>
    <row r="86" spans="1:7" x14ac:dyDescent="0.35">
      <c r="A86" t="s">
        <v>295</v>
      </c>
      <c r="B86" t="s">
        <v>298</v>
      </c>
      <c r="C86" s="1">
        <v>81257</v>
      </c>
      <c r="D86" s="1"/>
      <c r="E86" s="1">
        <v>946490</v>
      </c>
      <c r="F86" s="1"/>
      <c r="G86" s="1">
        <f t="shared" si="1"/>
        <v>-865233</v>
      </c>
    </row>
    <row r="87" spans="1:7" x14ac:dyDescent="0.35">
      <c r="A87" t="s">
        <v>295</v>
      </c>
      <c r="B87" t="s">
        <v>299</v>
      </c>
      <c r="C87" s="1">
        <v>4471</v>
      </c>
      <c r="D87" s="1"/>
      <c r="E87" s="1">
        <v>67656</v>
      </c>
      <c r="F87" s="1"/>
      <c r="G87" s="1">
        <f t="shared" si="1"/>
        <v>-63185</v>
      </c>
    </row>
    <row r="88" spans="1:7" x14ac:dyDescent="0.35">
      <c r="A88" t="s">
        <v>295</v>
      </c>
      <c r="B88" t="s">
        <v>300</v>
      </c>
      <c r="C88" s="1">
        <v>73815</v>
      </c>
      <c r="D88" s="1"/>
      <c r="E88" s="1">
        <v>505469</v>
      </c>
      <c r="F88" s="1"/>
      <c r="G88" s="1">
        <f t="shared" si="1"/>
        <v>-431654</v>
      </c>
    </row>
    <row r="89" spans="1:7" x14ac:dyDescent="0.35">
      <c r="A89" t="s">
        <v>295</v>
      </c>
      <c r="B89" t="s">
        <v>301</v>
      </c>
      <c r="C89" s="1">
        <v>86448</v>
      </c>
      <c r="D89" s="1"/>
      <c r="E89" s="1">
        <v>209558</v>
      </c>
      <c r="F89" s="1"/>
      <c r="G89" s="1">
        <f t="shared" si="1"/>
        <v>-123110</v>
      </c>
    </row>
    <row r="90" spans="1:7" x14ac:dyDescent="0.35">
      <c r="A90" t="s">
        <v>295</v>
      </c>
      <c r="B90" t="s">
        <v>302</v>
      </c>
      <c r="C90" s="1">
        <v>6462</v>
      </c>
      <c r="D90" s="1"/>
      <c r="E90" s="1">
        <v>5095</v>
      </c>
      <c r="F90" s="1"/>
      <c r="G90" s="1">
        <f t="shared" si="1"/>
        <v>1367</v>
      </c>
    </row>
    <row r="91" spans="1:7" x14ac:dyDescent="0.35">
      <c r="A91" t="s">
        <v>295</v>
      </c>
      <c r="B91" t="s">
        <v>400</v>
      </c>
      <c r="C91" s="1">
        <v>584</v>
      </c>
      <c r="D91" s="1"/>
      <c r="E91" s="1">
        <v>23071</v>
      </c>
      <c r="F91" s="1"/>
      <c r="G91" s="1">
        <f t="shared" si="1"/>
        <v>-22487</v>
      </c>
    </row>
    <row r="92" spans="1:7" x14ac:dyDescent="0.35">
      <c r="A92" t="s">
        <v>295</v>
      </c>
      <c r="B92" t="s">
        <v>305</v>
      </c>
      <c r="C92" s="1">
        <v>0</v>
      </c>
      <c r="D92" s="1"/>
      <c r="E92" s="1">
        <v>1576</v>
      </c>
      <c r="F92" s="1"/>
      <c r="G92" s="1">
        <f t="shared" si="1"/>
        <v>-1576</v>
      </c>
    </row>
    <row r="93" spans="1:7" x14ac:dyDescent="0.35">
      <c r="A93" t="s">
        <v>295</v>
      </c>
      <c r="B93" t="s">
        <v>306</v>
      </c>
      <c r="C93" s="1">
        <v>20226</v>
      </c>
      <c r="D93" s="1"/>
      <c r="E93" s="1">
        <v>7822</v>
      </c>
      <c r="F93" s="1"/>
      <c r="G93" s="1">
        <f t="shared" si="1"/>
        <v>12404</v>
      </c>
    </row>
    <row r="94" spans="1:7" x14ac:dyDescent="0.35">
      <c r="A94" t="s">
        <v>295</v>
      </c>
      <c r="B94" t="s">
        <v>381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308</v>
      </c>
      <c r="C95" s="1">
        <v>73215</v>
      </c>
      <c r="D95" s="1"/>
      <c r="E95" s="1">
        <v>57100</v>
      </c>
      <c r="F95" s="1"/>
      <c r="G95" s="1">
        <f t="shared" si="1"/>
        <v>16115</v>
      </c>
    </row>
    <row r="96" spans="1:7" x14ac:dyDescent="0.35">
      <c r="A96" t="s">
        <v>295</v>
      </c>
      <c r="B96" t="s">
        <v>309</v>
      </c>
      <c r="C96" s="1">
        <v>15286</v>
      </c>
      <c r="D96" s="1"/>
      <c r="E96" s="1">
        <v>15171</v>
      </c>
      <c r="F96" s="1"/>
      <c r="G96" s="1">
        <f t="shared" si="1"/>
        <v>115</v>
      </c>
    </row>
    <row r="97" spans="1:7" x14ac:dyDescent="0.35">
      <c r="A97" t="s">
        <v>295</v>
      </c>
      <c r="B97" t="s">
        <v>310</v>
      </c>
      <c r="C97" s="1">
        <v>6382</v>
      </c>
      <c r="D97" s="1"/>
      <c r="E97" s="1">
        <v>2772</v>
      </c>
      <c r="F97" s="1"/>
      <c r="G97" s="1">
        <f t="shared" si="1"/>
        <v>3610</v>
      </c>
    </row>
    <row r="98" spans="1:7" x14ac:dyDescent="0.35">
      <c r="A98" t="s">
        <v>295</v>
      </c>
      <c r="B98" t="s">
        <v>311</v>
      </c>
      <c r="C98" s="1">
        <v>3984</v>
      </c>
      <c r="D98" s="1"/>
      <c r="E98" s="1">
        <v>3910</v>
      </c>
      <c r="F98" s="1"/>
      <c r="G98" s="1">
        <f t="shared" si="1"/>
        <v>74</v>
      </c>
    </row>
    <row r="99" spans="1:7" x14ac:dyDescent="0.35">
      <c r="A99" t="s">
        <v>295</v>
      </c>
      <c r="B99" t="s">
        <v>382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313</v>
      </c>
      <c r="C100" s="1">
        <v>875</v>
      </c>
      <c r="D100" s="1"/>
      <c r="E100" s="1">
        <v>9100</v>
      </c>
      <c r="F100" s="1"/>
      <c r="G100" s="1">
        <f t="shared" si="1"/>
        <v>-8225</v>
      </c>
    </row>
    <row r="101" spans="1:7" x14ac:dyDescent="0.35">
      <c r="A101" t="s">
        <v>295</v>
      </c>
      <c r="B101" t="s">
        <v>314</v>
      </c>
      <c r="C101" s="1">
        <v>181434</v>
      </c>
      <c r="D101" s="1"/>
      <c r="E101" s="1">
        <v>1434212</v>
      </c>
      <c r="F101" s="1"/>
      <c r="G101" s="1">
        <f t="shared" si="1"/>
        <v>-1252778</v>
      </c>
    </row>
    <row r="102" spans="1:7" x14ac:dyDescent="0.35">
      <c r="A102" t="s">
        <v>295</v>
      </c>
      <c r="B102" t="s">
        <v>315</v>
      </c>
      <c r="C102" s="1">
        <v>11325</v>
      </c>
      <c r="D102" s="1"/>
      <c r="E102" s="1">
        <v>4871</v>
      </c>
      <c r="F102" s="1"/>
      <c r="G102" s="1">
        <f t="shared" si="1"/>
        <v>6454</v>
      </c>
    </row>
    <row r="103" spans="1:7" x14ac:dyDescent="0.35">
      <c r="A103" t="s">
        <v>329</v>
      </c>
      <c r="B103" t="s">
        <v>330</v>
      </c>
      <c r="C103" s="1">
        <v>0</v>
      </c>
      <c r="D103" s="1"/>
      <c r="E103" s="1">
        <v>6161</v>
      </c>
      <c r="F103" s="1"/>
      <c r="G103" s="1">
        <f t="shared" si="1"/>
        <v>-6161</v>
      </c>
    </row>
    <row r="104" spans="1:7" x14ac:dyDescent="0.35">
      <c r="A104" t="s">
        <v>329</v>
      </c>
      <c r="B104" t="s">
        <v>331</v>
      </c>
      <c r="C104" s="1">
        <v>0</v>
      </c>
      <c r="D104" s="1"/>
      <c r="E104" s="1">
        <v>180</v>
      </c>
      <c r="F104" s="1"/>
      <c r="G104" s="1">
        <f t="shared" si="1"/>
        <v>-180</v>
      </c>
    </row>
    <row r="105" spans="1:7" x14ac:dyDescent="0.35">
      <c r="A105" t="s">
        <v>329</v>
      </c>
      <c r="B105" t="s">
        <v>332</v>
      </c>
      <c r="C105" s="1">
        <v>153783</v>
      </c>
      <c r="D105" s="1"/>
      <c r="E105" s="1">
        <v>455080</v>
      </c>
      <c r="F105" s="1"/>
      <c r="G105" s="1">
        <f t="shared" si="1"/>
        <v>-301297</v>
      </c>
    </row>
    <row r="106" spans="1:7" x14ac:dyDescent="0.35">
      <c r="A106" t="s">
        <v>329</v>
      </c>
      <c r="B106" t="s">
        <v>333</v>
      </c>
      <c r="C106" s="1">
        <v>2335</v>
      </c>
      <c r="D106" s="1"/>
      <c r="E106" s="1">
        <v>5762</v>
      </c>
      <c r="F106" s="1"/>
      <c r="G106" s="1">
        <f t="shared" si="1"/>
        <v>-3427</v>
      </c>
    </row>
    <row r="107" spans="1:7" x14ac:dyDescent="0.35">
      <c r="A107" t="s">
        <v>329</v>
      </c>
      <c r="B107" t="s">
        <v>335</v>
      </c>
      <c r="C107" s="1">
        <v>0</v>
      </c>
      <c r="D107" s="1"/>
      <c r="E107" s="1">
        <v>0</v>
      </c>
      <c r="F107" s="1"/>
      <c r="G107" s="1">
        <f t="shared" si="1"/>
        <v>0</v>
      </c>
    </row>
    <row r="108" spans="1:7" x14ac:dyDescent="0.35">
      <c r="A108" t="s">
        <v>329</v>
      </c>
      <c r="B108" t="s">
        <v>336</v>
      </c>
      <c r="C108" s="1">
        <v>3275</v>
      </c>
      <c r="D108" s="1"/>
      <c r="E108" s="1">
        <v>4127</v>
      </c>
      <c r="F108" s="1"/>
      <c r="G108" s="1">
        <f t="shared" si="1"/>
        <v>-852</v>
      </c>
    </row>
    <row r="109" spans="1:7" x14ac:dyDescent="0.35">
      <c r="A109" t="s">
        <v>329</v>
      </c>
      <c r="B109" t="s">
        <v>337</v>
      </c>
      <c r="C109" s="1">
        <v>21762</v>
      </c>
      <c r="D109" s="1"/>
      <c r="E109" s="1">
        <v>18489</v>
      </c>
      <c r="F109" s="1"/>
      <c r="G109" s="1">
        <f t="shared" si="1"/>
        <v>3273</v>
      </c>
    </row>
    <row r="110" spans="1:7" x14ac:dyDescent="0.35">
      <c r="A110" t="s">
        <v>329</v>
      </c>
      <c r="B110" t="s">
        <v>338</v>
      </c>
      <c r="C110" s="1">
        <v>0</v>
      </c>
      <c r="D110" s="1"/>
      <c r="E110" s="1">
        <v>1162</v>
      </c>
      <c r="F110" s="1"/>
      <c r="G110" s="1">
        <f t="shared" si="1"/>
        <v>-1162</v>
      </c>
    </row>
    <row r="111" spans="1:7" x14ac:dyDescent="0.35">
      <c r="A111" t="s">
        <v>329</v>
      </c>
      <c r="B111" t="s">
        <v>339</v>
      </c>
      <c r="C111" s="1">
        <v>0</v>
      </c>
      <c r="D111" s="1"/>
      <c r="E111" s="1">
        <v>2825</v>
      </c>
      <c r="F111" s="1"/>
      <c r="G111" s="1">
        <f t="shared" si="1"/>
        <v>-2825</v>
      </c>
    </row>
    <row r="112" spans="1:7" x14ac:dyDescent="0.35">
      <c r="A112" t="s">
        <v>329</v>
      </c>
      <c r="B112" t="s">
        <v>340</v>
      </c>
      <c r="C112" s="1">
        <v>2</v>
      </c>
      <c r="D112" s="1"/>
      <c r="E112" s="1">
        <v>1223</v>
      </c>
      <c r="F112" s="1"/>
      <c r="G112" s="1">
        <f t="shared" si="1"/>
        <v>-1221</v>
      </c>
    </row>
    <row r="113" spans="1:7" x14ac:dyDescent="0.35">
      <c r="A113" t="s">
        <v>329</v>
      </c>
      <c r="B113" t="s">
        <v>341</v>
      </c>
      <c r="C113" s="1">
        <v>21890</v>
      </c>
      <c r="D113" s="1"/>
      <c r="E113" s="1">
        <v>86283</v>
      </c>
      <c r="F113" s="1"/>
      <c r="G113" s="1">
        <f t="shared" si="1"/>
        <v>-64393</v>
      </c>
    </row>
    <row r="114" spans="1:7" x14ac:dyDescent="0.35">
      <c r="A114" t="s">
        <v>329</v>
      </c>
      <c r="B114" t="s">
        <v>342</v>
      </c>
      <c r="C114" s="1">
        <v>0</v>
      </c>
      <c r="D114" s="1"/>
      <c r="E114" s="1">
        <v>16487</v>
      </c>
      <c r="F114" s="1"/>
      <c r="G114" s="1">
        <f t="shared" si="1"/>
        <v>-16487</v>
      </c>
    </row>
    <row r="115" spans="1:7" x14ac:dyDescent="0.35">
      <c r="A115" t="s">
        <v>329</v>
      </c>
      <c r="B115" t="s">
        <v>343</v>
      </c>
      <c r="C115" s="1">
        <v>0</v>
      </c>
      <c r="D115" s="1"/>
      <c r="E115" s="1">
        <v>487</v>
      </c>
      <c r="F115" s="1"/>
      <c r="G115" s="1">
        <f t="shared" si="1"/>
        <v>-487</v>
      </c>
    </row>
    <row r="116" spans="1:7" x14ac:dyDescent="0.35">
      <c r="A116" t="s">
        <v>329</v>
      </c>
      <c r="B116" t="s">
        <v>401</v>
      </c>
      <c r="C116" s="1">
        <v>0</v>
      </c>
      <c r="D116" s="1"/>
      <c r="E116" s="1">
        <v>0</v>
      </c>
      <c r="F116" s="1"/>
      <c r="G116" s="1">
        <f t="shared" si="1"/>
        <v>0</v>
      </c>
    </row>
    <row r="117" spans="1:7" x14ac:dyDescent="0.35">
      <c r="A117" t="s">
        <v>329</v>
      </c>
      <c r="B117" t="s">
        <v>344</v>
      </c>
      <c r="C117" s="1">
        <v>904882</v>
      </c>
      <c r="D117" s="1"/>
      <c r="E117" s="1">
        <v>904577</v>
      </c>
      <c r="F117" s="1"/>
      <c r="G117" s="1">
        <f t="shared" si="1"/>
        <v>305</v>
      </c>
    </row>
    <row r="118" spans="1:7" x14ac:dyDescent="0.35">
      <c r="A118" t="s">
        <v>329</v>
      </c>
      <c r="B118" t="s">
        <v>345</v>
      </c>
      <c r="C118" s="1">
        <v>795</v>
      </c>
      <c r="D118" s="1"/>
      <c r="E118" s="1">
        <v>795</v>
      </c>
      <c r="F118" s="1"/>
      <c r="G118" s="1">
        <f t="shared" si="1"/>
        <v>0</v>
      </c>
    </row>
    <row r="119" spans="1:7" x14ac:dyDescent="0.35">
      <c r="A119" t="s">
        <v>329</v>
      </c>
      <c r="B119" t="s">
        <v>346</v>
      </c>
      <c r="C119" s="1">
        <v>77192</v>
      </c>
      <c r="D119" s="1"/>
      <c r="E119" s="1">
        <v>96211</v>
      </c>
      <c r="F119" s="1"/>
      <c r="G119" s="1">
        <f t="shared" si="1"/>
        <v>-19019</v>
      </c>
    </row>
    <row r="120" spans="1:7" x14ac:dyDescent="0.35">
      <c r="A120" t="s">
        <v>329</v>
      </c>
      <c r="B120" t="s">
        <v>347</v>
      </c>
      <c r="C120" s="1">
        <v>31890</v>
      </c>
      <c r="D120" s="1"/>
      <c r="E120" s="1">
        <v>122574</v>
      </c>
      <c r="F120" s="1"/>
      <c r="G120" s="1">
        <f t="shared" si="1"/>
        <v>-90684</v>
      </c>
    </row>
    <row r="121" spans="1:7" x14ac:dyDescent="0.35">
      <c r="A121" t="s">
        <v>329</v>
      </c>
      <c r="B121" t="s">
        <v>348</v>
      </c>
      <c r="C121" s="1">
        <v>257674</v>
      </c>
      <c r="D121" s="1"/>
      <c r="E121" s="1">
        <v>446186</v>
      </c>
      <c r="F121" s="1"/>
      <c r="G121" s="1">
        <f t="shared" si="1"/>
        <v>-188512</v>
      </c>
    </row>
    <row r="122" spans="1:7" x14ac:dyDescent="0.35">
      <c r="A122" t="s">
        <v>329</v>
      </c>
      <c r="B122" t="s">
        <v>349</v>
      </c>
      <c r="C122" s="1">
        <v>6086</v>
      </c>
      <c r="D122" s="1"/>
      <c r="E122" s="1">
        <v>126863</v>
      </c>
      <c r="F122" s="1"/>
      <c r="G122" s="1">
        <f t="shared" si="1"/>
        <v>-120777</v>
      </c>
    </row>
    <row r="123" spans="1:7" x14ac:dyDescent="0.35">
      <c r="A123" t="s">
        <v>329</v>
      </c>
      <c r="B123" t="s">
        <v>350</v>
      </c>
      <c r="C123" s="1">
        <v>600</v>
      </c>
      <c r="D123" s="1"/>
      <c r="E123" s="1">
        <v>8424</v>
      </c>
      <c r="F123" s="1"/>
      <c r="G123" s="1">
        <f t="shared" si="1"/>
        <v>-7824</v>
      </c>
    </row>
    <row r="124" spans="1:7" x14ac:dyDescent="0.35">
      <c r="A124" t="s">
        <v>364</v>
      </c>
      <c r="B124" t="s">
        <v>317</v>
      </c>
      <c r="C124" s="1">
        <v>8403</v>
      </c>
      <c r="D124" s="1"/>
      <c r="E124" s="1">
        <v>58170</v>
      </c>
      <c r="F124" s="1"/>
      <c r="G124" s="1">
        <f t="shared" si="1"/>
        <v>-49767</v>
      </c>
    </row>
    <row r="125" spans="1:7" x14ac:dyDescent="0.35">
      <c r="A125" t="s">
        <v>364</v>
      </c>
      <c r="B125" t="s">
        <v>31</v>
      </c>
      <c r="C125" s="1">
        <v>0</v>
      </c>
      <c r="D125" s="1"/>
      <c r="E125" s="1">
        <v>0</v>
      </c>
      <c r="F125" s="1"/>
      <c r="G125" s="1">
        <f t="shared" si="1"/>
        <v>0</v>
      </c>
    </row>
    <row r="126" spans="1:7" x14ac:dyDescent="0.35">
      <c r="A126" t="s">
        <v>364</v>
      </c>
      <c r="B126" t="s">
        <v>318</v>
      </c>
      <c r="C126" s="1">
        <v>250</v>
      </c>
      <c r="D126" s="1"/>
      <c r="E126" s="1">
        <v>400</v>
      </c>
      <c r="F126" s="1"/>
      <c r="G126" s="1">
        <f t="shared" si="1"/>
        <v>-150</v>
      </c>
    </row>
    <row r="127" spans="1:7" x14ac:dyDescent="0.35">
      <c r="A127" t="s">
        <v>364</v>
      </c>
      <c r="B127" t="s">
        <v>319</v>
      </c>
      <c r="C127" s="1">
        <v>8390</v>
      </c>
      <c r="D127" s="1"/>
      <c r="E127" s="1">
        <v>14441</v>
      </c>
      <c r="F127" s="1"/>
      <c r="G127" s="1">
        <f t="shared" si="1"/>
        <v>-6051</v>
      </c>
    </row>
    <row r="128" spans="1:7" x14ac:dyDescent="0.35">
      <c r="A128" t="s">
        <v>364</v>
      </c>
      <c r="B128" t="s">
        <v>402</v>
      </c>
      <c r="C128" s="1">
        <v>295</v>
      </c>
      <c r="D128" s="1"/>
      <c r="E128" s="1">
        <v>1096</v>
      </c>
      <c r="F128" s="1"/>
      <c r="G128" s="1">
        <f t="shared" si="1"/>
        <v>-801</v>
      </c>
    </row>
    <row r="129" spans="1:7" x14ac:dyDescent="0.35">
      <c r="A129" t="s">
        <v>364</v>
      </c>
      <c r="B129" t="s">
        <v>213</v>
      </c>
      <c r="C129" s="1">
        <v>20</v>
      </c>
      <c r="D129" s="1"/>
      <c r="E129" s="1">
        <v>0</v>
      </c>
      <c r="F129" s="1"/>
      <c r="G129" s="1">
        <f t="shared" si="1"/>
        <v>20</v>
      </c>
    </row>
    <row r="130" spans="1:7" x14ac:dyDescent="0.35">
      <c r="A130" t="s">
        <v>364</v>
      </c>
      <c r="B130" t="s">
        <v>320</v>
      </c>
      <c r="C130" s="1">
        <v>5872</v>
      </c>
      <c r="D130" s="1"/>
      <c r="E130" s="1">
        <v>15017</v>
      </c>
      <c r="F130" s="1"/>
      <c r="G130" s="1">
        <f t="shared" si="1"/>
        <v>-9145</v>
      </c>
    </row>
    <row r="131" spans="1:7" x14ac:dyDescent="0.35">
      <c r="A131" t="s">
        <v>364</v>
      </c>
      <c r="B131" t="s">
        <v>403</v>
      </c>
      <c r="C131" s="1">
        <v>12617</v>
      </c>
      <c r="D131" s="1"/>
      <c r="E131" s="1">
        <v>78259</v>
      </c>
      <c r="F131" s="1"/>
      <c r="G131" s="1">
        <f t="shared" si="1"/>
        <v>-65642</v>
      </c>
    </row>
    <row r="132" spans="1:7" x14ac:dyDescent="0.35">
      <c r="A132" t="s">
        <v>364</v>
      </c>
      <c r="B132" t="s">
        <v>389</v>
      </c>
      <c r="C132" s="1">
        <v>0</v>
      </c>
      <c r="D132" s="1"/>
      <c r="E132" s="1">
        <v>0</v>
      </c>
      <c r="F132" s="1"/>
      <c r="G132" s="1">
        <f t="shared" si="1"/>
        <v>0</v>
      </c>
    </row>
    <row r="133" spans="1:7" x14ac:dyDescent="0.35">
      <c r="A133" t="s">
        <v>364</v>
      </c>
      <c r="B133" t="s">
        <v>323</v>
      </c>
      <c r="C133" s="1">
        <v>2514</v>
      </c>
      <c r="D133" s="1"/>
      <c r="E133" s="1">
        <v>5408</v>
      </c>
      <c r="F133" s="1"/>
      <c r="G133" s="1">
        <f t="shared" si="1"/>
        <v>-2894</v>
      </c>
    </row>
    <row r="134" spans="1:7" x14ac:dyDescent="0.35">
      <c r="A134" t="s">
        <v>364</v>
      </c>
      <c r="B134" t="s">
        <v>324</v>
      </c>
      <c r="C134" s="1">
        <v>0</v>
      </c>
      <c r="D134" s="1"/>
      <c r="E134" s="1">
        <v>10547</v>
      </c>
      <c r="F134" s="1"/>
      <c r="G134" s="1">
        <f t="shared" ref="G134:G144" si="2">C134-E134</f>
        <v>-10547</v>
      </c>
    </row>
    <row r="135" spans="1:7" x14ac:dyDescent="0.35">
      <c r="A135" t="s">
        <v>364</v>
      </c>
      <c r="B135" t="s">
        <v>384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385</v>
      </c>
      <c r="C136" s="1">
        <v>0</v>
      </c>
      <c r="D136" s="1"/>
      <c r="E136" s="1">
        <v>0</v>
      </c>
      <c r="F136" s="1"/>
      <c r="G136" s="1">
        <f t="shared" si="2"/>
        <v>0</v>
      </c>
    </row>
    <row r="137" spans="1:7" x14ac:dyDescent="0.35">
      <c r="A137" t="s">
        <v>364</v>
      </c>
      <c r="B137" t="s">
        <v>214</v>
      </c>
      <c r="C137" s="1">
        <v>1735</v>
      </c>
      <c r="D137" s="1"/>
      <c r="E137" s="1">
        <v>101314</v>
      </c>
      <c r="F137" s="1"/>
      <c r="G137" s="1">
        <f t="shared" si="2"/>
        <v>-99579</v>
      </c>
    </row>
    <row r="138" spans="1:7" x14ac:dyDescent="0.35">
      <c r="A138" t="s">
        <v>364</v>
      </c>
      <c r="B138" t="s">
        <v>215</v>
      </c>
      <c r="C138" s="1">
        <v>4758</v>
      </c>
      <c r="D138" s="1"/>
      <c r="E138" s="1">
        <v>63422</v>
      </c>
      <c r="F138" s="1"/>
      <c r="G138" s="1">
        <f t="shared" si="2"/>
        <v>-58664</v>
      </c>
    </row>
    <row r="139" spans="1:7" x14ac:dyDescent="0.35">
      <c r="A139" t="s">
        <v>364</v>
      </c>
      <c r="B139" t="s">
        <v>327</v>
      </c>
      <c r="C139" s="1">
        <v>921</v>
      </c>
      <c r="D139" s="1"/>
      <c r="E139" s="1">
        <v>1266</v>
      </c>
      <c r="F139" s="1"/>
      <c r="G139" s="1">
        <f t="shared" si="2"/>
        <v>-345</v>
      </c>
    </row>
    <row r="140" spans="1:7" x14ac:dyDescent="0.35">
      <c r="A140" t="s">
        <v>364</v>
      </c>
      <c r="B140" t="s">
        <v>408</v>
      </c>
      <c r="C140" s="1">
        <v>0</v>
      </c>
      <c r="D140" s="1"/>
      <c r="E140" s="1">
        <v>0</v>
      </c>
      <c r="F140" s="1"/>
      <c r="G140" s="1">
        <f t="shared" si="2"/>
        <v>0</v>
      </c>
    </row>
    <row r="141" spans="1:7" x14ac:dyDescent="0.35">
      <c r="A141" t="s">
        <v>364</v>
      </c>
      <c r="B141" t="s">
        <v>328</v>
      </c>
      <c r="C141" s="1">
        <v>25929</v>
      </c>
      <c r="D141" s="1"/>
      <c r="E141" s="1">
        <v>26056</v>
      </c>
      <c r="F141" s="1"/>
      <c r="G141" s="1">
        <f t="shared" si="2"/>
        <v>-127</v>
      </c>
    </row>
    <row r="142" spans="1:7" x14ac:dyDescent="0.35">
      <c r="A142" t="s">
        <v>364</v>
      </c>
      <c r="B142" t="s">
        <v>216</v>
      </c>
      <c r="C142" s="1">
        <v>18835</v>
      </c>
      <c r="D142" s="1"/>
      <c r="E142" s="1">
        <v>19364</v>
      </c>
      <c r="F142" s="1"/>
      <c r="G142" s="1">
        <f t="shared" si="2"/>
        <v>-529</v>
      </c>
    </row>
    <row r="143" spans="1:7" x14ac:dyDescent="0.35">
      <c r="A143" t="s">
        <v>364</v>
      </c>
      <c r="B143" t="s">
        <v>383</v>
      </c>
      <c r="C143" s="1">
        <v>0</v>
      </c>
      <c r="D143" s="1"/>
      <c r="E143" s="1">
        <v>0</v>
      </c>
      <c r="F143" s="1"/>
      <c r="G143" s="1">
        <f t="shared" si="2"/>
        <v>0</v>
      </c>
    </row>
    <row r="144" spans="1:7" x14ac:dyDescent="0.35">
      <c r="A144" t="s">
        <v>364</v>
      </c>
      <c r="B144" t="s">
        <v>404</v>
      </c>
      <c r="C144" s="1">
        <v>1769</v>
      </c>
      <c r="D144" s="1"/>
      <c r="E144" s="1">
        <v>9425</v>
      </c>
      <c r="F144" s="1"/>
      <c r="G144" s="1">
        <f t="shared" si="2"/>
        <v>-7656</v>
      </c>
    </row>
    <row r="145" spans="2:10" x14ac:dyDescent="0.35">
      <c r="B145" s="3" t="s">
        <v>135</v>
      </c>
      <c r="C145" s="4">
        <f>SUM(C5:C144)</f>
        <v>5005458</v>
      </c>
      <c r="D145" s="4"/>
      <c r="E145" s="4">
        <f>SUM(E5:E144)</f>
        <v>26546405</v>
      </c>
      <c r="F145" s="4"/>
      <c r="G145" s="4">
        <f>SUM(G5:G144)</f>
        <v>-21540947</v>
      </c>
      <c r="J145" s="1"/>
    </row>
    <row r="148" spans="2:10" x14ac:dyDescent="0.35">
      <c r="B148" s="3" t="s">
        <v>110</v>
      </c>
      <c r="C148" s="4">
        <f>C3+C145</f>
        <v>52059805</v>
      </c>
      <c r="D148" s="4"/>
      <c r="E148" s="4">
        <f>E3+E145</f>
        <v>57393139</v>
      </c>
      <c r="F148" s="4"/>
      <c r="G148" s="4">
        <f>G3+G145</f>
        <v>-5333334</v>
      </c>
    </row>
    <row r="150" spans="2:10" x14ac:dyDescent="0.35">
      <c r="B150" t="s">
        <v>111</v>
      </c>
      <c r="G150" s="1">
        <v>1229311</v>
      </c>
    </row>
    <row r="151" spans="2:10" x14ac:dyDescent="0.35">
      <c r="B151" t="s">
        <v>112</v>
      </c>
      <c r="G151" s="1">
        <v>189757</v>
      </c>
    </row>
    <row r="153" spans="2:10" x14ac:dyDescent="0.35">
      <c r="B153" s="3" t="s">
        <v>113</v>
      </c>
      <c r="G153" s="4">
        <f>G148+G150+G151</f>
        <v>-3914266</v>
      </c>
    </row>
    <row r="155" spans="2:10" x14ac:dyDescent="0.35">
      <c r="B155" t="s">
        <v>114</v>
      </c>
      <c r="G155" s="1">
        <v>306434</v>
      </c>
    </row>
    <row r="156" spans="2:10" x14ac:dyDescent="0.35">
      <c r="B156" t="s">
        <v>390</v>
      </c>
      <c r="G156" s="1">
        <v>-639300</v>
      </c>
    </row>
    <row r="157" spans="2:10" x14ac:dyDescent="0.35">
      <c r="B157" t="s">
        <v>391</v>
      </c>
      <c r="G157" s="1">
        <v>1600000</v>
      </c>
    </row>
    <row r="159" spans="2:10" x14ac:dyDescent="0.35">
      <c r="B159" s="3" t="s">
        <v>115</v>
      </c>
      <c r="G159" s="4">
        <f>G153+G155+G156+G157</f>
        <v>-2647132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4A2F-5EF4-4CA9-A6E6-6DDC8E3B7758}">
  <dimension ref="A1:J159"/>
  <sheetViews>
    <sheetView zoomScale="80" zoomScaleNormal="80" workbookViewId="0">
      <selection activeCell="B2" sqref="B2"/>
    </sheetView>
  </sheetViews>
  <sheetFormatPr defaultRowHeight="14.5" x14ac:dyDescent="0.35"/>
  <cols>
    <col min="2" max="2" width="112.08984375" customWidth="1"/>
    <col min="3" max="3" width="14.6328125" bestFit="1" customWidth="1"/>
    <col min="4" max="4" width="7.90625" customWidth="1"/>
    <col min="5" max="5" width="14.90625" customWidth="1"/>
    <col min="7" max="7" width="15.453125" customWidth="1"/>
    <col min="10" max="10" width="11.453125" bestFit="1" customWidth="1"/>
  </cols>
  <sheetData>
    <row r="1" spans="1:7" x14ac:dyDescent="0.35">
      <c r="A1" s="3"/>
      <c r="B1" s="3" t="s">
        <v>424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47054347</v>
      </c>
      <c r="D3" s="1"/>
      <c r="E3" s="4">
        <v>30846734</v>
      </c>
      <c r="F3" s="1"/>
      <c r="G3" s="4">
        <f>C3-E3</f>
        <v>16207613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5148</v>
      </c>
      <c r="D5" s="1"/>
      <c r="E5" s="1">
        <v>2531</v>
      </c>
      <c r="F5" s="1"/>
      <c r="G5" s="1">
        <f>C5-E5</f>
        <v>2617</v>
      </c>
    </row>
    <row r="6" spans="1:7" x14ac:dyDescent="0.35">
      <c r="A6" t="s">
        <v>209</v>
      </c>
      <c r="B6" t="s">
        <v>211</v>
      </c>
      <c r="C6" s="1">
        <v>1222</v>
      </c>
      <c r="D6" s="1"/>
      <c r="E6" s="1">
        <v>65457</v>
      </c>
      <c r="F6" s="1"/>
      <c r="G6" s="1">
        <f t="shared" ref="G6:G69" si="0">C6-E6</f>
        <v>-64235</v>
      </c>
    </row>
    <row r="7" spans="1:7" x14ac:dyDescent="0.35">
      <c r="A7" t="s">
        <v>218</v>
      </c>
      <c r="B7" t="s">
        <v>219</v>
      </c>
      <c r="C7" s="1">
        <v>3255</v>
      </c>
      <c r="D7" s="1"/>
      <c r="E7" s="1">
        <v>26726</v>
      </c>
      <c r="F7" s="1"/>
      <c r="G7" s="1">
        <f t="shared" si="0"/>
        <v>-23471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1909</v>
      </c>
      <c r="D13" s="1"/>
      <c r="E13" s="1">
        <v>10202</v>
      </c>
      <c r="F13" s="1"/>
      <c r="G13" s="1">
        <f t="shared" si="0"/>
        <v>-8293</v>
      </c>
    </row>
    <row r="14" spans="1:7" x14ac:dyDescent="0.35">
      <c r="A14" t="s">
        <v>218</v>
      </c>
      <c r="B14" t="s">
        <v>354</v>
      </c>
      <c r="C14" s="1">
        <v>26205</v>
      </c>
      <c r="D14" s="1"/>
      <c r="E14" s="1">
        <v>846172</v>
      </c>
      <c r="F14" s="1"/>
      <c r="G14" s="1">
        <f t="shared" si="0"/>
        <v>-819967</v>
      </c>
    </row>
    <row r="15" spans="1:7" x14ac:dyDescent="0.35">
      <c r="A15" t="s">
        <v>218</v>
      </c>
      <c r="B15" t="s">
        <v>225</v>
      </c>
      <c r="C15" s="1">
        <v>39823</v>
      </c>
      <c r="D15" s="1"/>
      <c r="E15" s="1">
        <v>199923</v>
      </c>
      <c r="F15" s="1"/>
      <c r="G15" s="1">
        <f t="shared" si="0"/>
        <v>-160100</v>
      </c>
    </row>
    <row r="16" spans="1:7" x14ac:dyDescent="0.35">
      <c r="A16" t="s">
        <v>218</v>
      </c>
      <c r="B16" t="s">
        <v>226</v>
      </c>
      <c r="C16" s="1">
        <v>10050</v>
      </c>
      <c r="D16" s="1"/>
      <c r="E16" s="1">
        <v>10200</v>
      </c>
      <c r="F16" s="1"/>
      <c r="G16" s="1">
        <f t="shared" si="0"/>
        <v>-150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369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15642</v>
      </c>
      <c r="D20" s="1"/>
      <c r="E20" s="1">
        <v>25138</v>
      </c>
      <c r="F20" s="1"/>
      <c r="G20" s="1">
        <f t="shared" si="0"/>
        <v>-9496</v>
      </c>
    </row>
    <row r="21" spans="1:7" x14ac:dyDescent="0.35">
      <c r="A21" t="s">
        <v>218</v>
      </c>
      <c r="B21" t="s">
        <v>233</v>
      </c>
      <c r="C21" s="1">
        <v>58431</v>
      </c>
      <c r="D21" s="1"/>
      <c r="E21" s="1">
        <v>46413</v>
      </c>
      <c r="F21" s="1"/>
      <c r="G21" s="1">
        <f t="shared" si="0"/>
        <v>12018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186</v>
      </c>
      <c r="F22" s="1"/>
      <c r="G22" s="1">
        <f t="shared" si="0"/>
        <v>-186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55032</v>
      </c>
      <c r="D24" s="1"/>
      <c r="E24" s="1">
        <v>133130</v>
      </c>
      <c r="F24" s="1"/>
      <c r="G24" s="1">
        <f t="shared" si="0"/>
        <v>-78098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15028</v>
      </c>
      <c r="F25" s="1"/>
      <c r="G25" s="1">
        <f t="shared" si="0"/>
        <v>-12216</v>
      </c>
    </row>
    <row r="26" spans="1:7" x14ac:dyDescent="0.35">
      <c r="A26" t="s">
        <v>218</v>
      </c>
      <c r="B26" t="s">
        <v>238</v>
      </c>
      <c r="C26" s="1">
        <v>82703</v>
      </c>
      <c r="D26" s="1"/>
      <c r="E26" s="1">
        <v>157085</v>
      </c>
      <c r="F26" s="1"/>
      <c r="G26" s="1">
        <f t="shared" si="0"/>
        <v>-74382</v>
      </c>
    </row>
    <row r="27" spans="1:7" x14ac:dyDescent="0.35">
      <c r="A27" t="s">
        <v>218</v>
      </c>
      <c r="B27" t="s">
        <v>240</v>
      </c>
      <c r="C27" s="1">
        <v>405</v>
      </c>
      <c r="D27" s="1"/>
      <c r="E27" s="1">
        <v>10200</v>
      </c>
      <c r="F27" s="1"/>
      <c r="G27" s="1">
        <f t="shared" si="0"/>
        <v>-9795</v>
      </c>
    </row>
    <row r="28" spans="1:7" x14ac:dyDescent="0.35">
      <c r="A28" t="s">
        <v>241</v>
      </c>
      <c r="B28" t="s">
        <v>242</v>
      </c>
      <c r="C28" s="1">
        <v>10361</v>
      </c>
      <c r="D28" s="1"/>
      <c r="E28" s="1">
        <v>367380</v>
      </c>
      <c r="F28" s="1"/>
      <c r="G28" s="1">
        <f t="shared" si="0"/>
        <v>-357019</v>
      </c>
    </row>
    <row r="29" spans="1:7" x14ac:dyDescent="0.35">
      <c r="A29" t="s">
        <v>241</v>
      </c>
      <c r="B29" t="s">
        <v>243</v>
      </c>
      <c r="C29" s="1">
        <v>124462</v>
      </c>
      <c r="D29" s="1"/>
      <c r="E29" s="1">
        <v>97249</v>
      </c>
      <c r="F29" s="1"/>
      <c r="G29" s="1">
        <f t="shared" si="0"/>
        <v>27213</v>
      </c>
    </row>
    <row r="30" spans="1:7" x14ac:dyDescent="0.35">
      <c r="A30" t="s">
        <v>241</v>
      </c>
      <c r="B30" t="s">
        <v>244</v>
      </c>
      <c r="C30" s="1">
        <v>37120</v>
      </c>
      <c r="D30" s="1"/>
      <c r="E30" s="1">
        <v>136607</v>
      </c>
      <c r="F30" s="1"/>
      <c r="G30" s="1">
        <f t="shared" si="0"/>
        <v>-99487</v>
      </c>
    </row>
    <row r="31" spans="1:7" x14ac:dyDescent="0.35">
      <c r="A31" t="s">
        <v>241</v>
      </c>
      <c r="B31" t="s">
        <v>372</v>
      </c>
      <c r="C31" s="1">
        <v>1084</v>
      </c>
      <c r="D31" s="1"/>
      <c r="E31" s="1">
        <v>986</v>
      </c>
      <c r="F31" s="1"/>
      <c r="G31" s="1">
        <f t="shared" si="0"/>
        <v>98</v>
      </c>
    </row>
    <row r="32" spans="1:7" x14ac:dyDescent="0.35">
      <c r="A32" t="s">
        <v>241</v>
      </c>
      <c r="B32" t="s">
        <v>246</v>
      </c>
      <c r="C32" s="1">
        <v>2774</v>
      </c>
      <c r="D32" s="1"/>
      <c r="E32" s="1">
        <v>7725</v>
      </c>
      <c r="F32" s="1"/>
      <c r="G32" s="1">
        <f t="shared" si="0"/>
        <v>-4951</v>
      </c>
    </row>
    <row r="33" spans="1:7" x14ac:dyDescent="0.35">
      <c r="A33" t="s">
        <v>241</v>
      </c>
      <c r="B33" t="s">
        <v>247</v>
      </c>
      <c r="C33" s="1">
        <v>9710</v>
      </c>
      <c r="D33" s="1"/>
      <c r="E33" s="1">
        <v>6117</v>
      </c>
      <c r="F33" s="1"/>
      <c r="G33" s="1">
        <f t="shared" si="0"/>
        <v>3593</v>
      </c>
    </row>
    <row r="34" spans="1:7" x14ac:dyDescent="0.35">
      <c r="A34" t="s">
        <v>241</v>
      </c>
      <c r="B34" t="s">
        <v>355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394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1288476</v>
      </c>
      <c r="D36" s="1"/>
      <c r="E36" s="1">
        <v>4375851</v>
      </c>
      <c r="F36" s="1"/>
      <c r="G36" s="1">
        <f t="shared" si="0"/>
        <v>-3087375</v>
      </c>
    </row>
    <row r="37" spans="1:7" x14ac:dyDescent="0.35">
      <c r="A37" t="s">
        <v>241</v>
      </c>
      <c r="B37" t="s">
        <v>356</v>
      </c>
      <c r="C37" s="1">
        <v>130</v>
      </c>
      <c r="D37" s="1"/>
      <c r="E37" s="1">
        <v>982</v>
      </c>
      <c r="F37" s="1"/>
      <c r="G37" s="1">
        <f t="shared" si="0"/>
        <v>-852</v>
      </c>
    </row>
    <row r="38" spans="1:7" x14ac:dyDescent="0.35">
      <c r="A38" t="s">
        <v>241</v>
      </c>
      <c r="B38" t="s">
        <v>251</v>
      </c>
      <c r="C38" s="1">
        <v>4488</v>
      </c>
      <c r="D38" s="1"/>
      <c r="E38" s="1">
        <v>4125</v>
      </c>
      <c r="F38" s="1"/>
      <c r="G38" s="1">
        <f t="shared" si="0"/>
        <v>363</v>
      </c>
    </row>
    <row r="39" spans="1:7" x14ac:dyDescent="0.35">
      <c r="A39" t="s">
        <v>241</v>
      </c>
      <c r="B39" t="s">
        <v>252</v>
      </c>
      <c r="C39" s="1">
        <v>7</v>
      </c>
      <c r="D39" s="1"/>
      <c r="E39" s="1">
        <v>2621</v>
      </c>
      <c r="F39" s="1"/>
      <c r="G39" s="1">
        <f t="shared" si="0"/>
        <v>-2614</v>
      </c>
    </row>
    <row r="40" spans="1:7" x14ac:dyDescent="0.35">
      <c r="A40" t="s">
        <v>253</v>
      </c>
      <c r="B40" t="s">
        <v>254</v>
      </c>
      <c r="C40" s="1">
        <v>272936</v>
      </c>
      <c r="D40" s="1"/>
      <c r="E40" s="1">
        <v>3267249</v>
      </c>
      <c r="F40" s="1"/>
      <c r="G40" s="1">
        <f t="shared" si="0"/>
        <v>-2994313</v>
      </c>
    </row>
    <row r="41" spans="1:7" x14ac:dyDescent="0.35">
      <c r="A41" t="s">
        <v>253</v>
      </c>
      <c r="B41" t="s">
        <v>357</v>
      </c>
      <c r="C41" s="1">
        <v>0</v>
      </c>
      <c r="D41" s="1"/>
      <c r="E41" s="1">
        <v>0</v>
      </c>
      <c r="F41" s="1"/>
      <c r="G41" s="1">
        <f t="shared" si="0"/>
        <v>0</v>
      </c>
    </row>
    <row r="42" spans="1:7" x14ac:dyDescent="0.35">
      <c r="A42" t="s">
        <v>253</v>
      </c>
      <c r="B42" t="s">
        <v>256</v>
      </c>
      <c r="C42" s="1">
        <v>126</v>
      </c>
      <c r="D42" s="1"/>
      <c r="E42" s="1">
        <v>186</v>
      </c>
      <c r="F42" s="1"/>
      <c r="G42" s="1">
        <f t="shared" si="0"/>
        <v>-60</v>
      </c>
    </row>
    <row r="43" spans="1:7" x14ac:dyDescent="0.35">
      <c r="A43" t="s">
        <v>253</v>
      </c>
      <c r="B43" t="s">
        <v>358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395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396</v>
      </c>
      <c r="C45" s="1">
        <v>0</v>
      </c>
      <c r="D45" s="1"/>
      <c r="E45" s="1">
        <v>0</v>
      </c>
      <c r="F45" s="1"/>
      <c r="G45" s="1">
        <f t="shared" si="0"/>
        <v>0</v>
      </c>
    </row>
    <row r="46" spans="1:7" x14ac:dyDescent="0.35">
      <c r="A46" t="s">
        <v>253</v>
      </c>
      <c r="B46" t="s">
        <v>257</v>
      </c>
      <c r="C46" s="1">
        <v>216383</v>
      </c>
      <c r="D46" s="1"/>
      <c r="E46" s="1">
        <v>4826615</v>
      </c>
      <c r="F46" s="1"/>
      <c r="G46" s="1">
        <f t="shared" si="0"/>
        <v>-4610232</v>
      </c>
    </row>
    <row r="47" spans="1:7" x14ac:dyDescent="0.35">
      <c r="A47" t="s">
        <v>253</v>
      </c>
      <c r="B47" t="s">
        <v>407</v>
      </c>
      <c r="C47" s="1">
        <v>1386</v>
      </c>
      <c r="D47" s="1"/>
      <c r="E47" s="1">
        <v>60805</v>
      </c>
      <c r="F47" s="1"/>
      <c r="G47" s="1">
        <f t="shared" si="0"/>
        <v>-59419</v>
      </c>
    </row>
    <row r="48" spans="1:7" x14ac:dyDescent="0.35">
      <c r="A48" t="s">
        <v>253</v>
      </c>
      <c r="B48" t="s">
        <v>258</v>
      </c>
      <c r="C48" s="1">
        <v>2001</v>
      </c>
      <c r="D48" s="1"/>
      <c r="E48" s="1">
        <v>1110391</v>
      </c>
      <c r="F48" s="1"/>
      <c r="G48" s="1">
        <f t="shared" si="0"/>
        <v>-1108390</v>
      </c>
    </row>
    <row r="49" spans="1:7" x14ac:dyDescent="0.35">
      <c r="A49" t="s">
        <v>253</v>
      </c>
      <c r="B49" t="s">
        <v>259</v>
      </c>
      <c r="C49" s="1">
        <v>15716</v>
      </c>
      <c r="D49" s="1"/>
      <c r="E49" s="1">
        <v>2003428</v>
      </c>
      <c r="F49" s="1"/>
      <c r="G49" s="1">
        <f t="shared" si="0"/>
        <v>-1987712</v>
      </c>
    </row>
    <row r="50" spans="1:7" x14ac:dyDescent="0.35">
      <c r="A50" t="s">
        <v>253</v>
      </c>
      <c r="B50" t="s">
        <v>260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253</v>
      </c>
      <c r="B51" t="s">
        <v>261</v>
      </c>
      <c r="C51" s="1">
        <v>325</v>
      </c>
      <c r="D51" s="1"/>
      <c r="E51" s="1">
        <v>397197</v>
      </c>
      <c r="F51" s="1"/>
      <c r="G51" s="1">
        <f t="shared" si="0"/>
        <v>-396872</v>
      </c>
    </row>
    <row r="52" spans="1:7" x14ac:dyDescent="0.35">
      <c r="A52" t="s">
        <v>253</v>
      </c>
      <c r="B52" t="s">
        <v>373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253</v>
      </c>
      <c r="B53" t="s">
        <v>397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263</v>
      </c>
      <c r="B54" t="s">
        <v>361</v>
      </c>
      <c r="C54" s="1">
        <v>4578</v>
      </c>
      <c r="D54" s="1"/>
      <c r="E54" s="1">
        <v>13569</v>
      </c>
      <c r="F54" s="1"/>
      <c r="G54" s="1">
        <f t="shared" si="0"/>
        <v>-8991</v>
      </c>
    </row>
    <row r="55" spans="1:7" x14ac:dyDescent="0.35">
      <c r="A55" t="s">
        <v>263</v>
      </c>
      <c r="B55" t="s">
        <v>374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263</v>
      </c>
      <c r="B56" t="s">
        <v>375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266</v>
      </c>
      <c r="C57" s="1">
        <v>135</v>
      </c>
      <c r="D57" s="1"/>
      <c r="E57" s="1">
        <v>807</v>
      </c>
      <c r="F57" s="1"/>
      <c r="G57" s="1">
        <f t="shared" si="0"/>
        <v>-672</v>
      </c>
    </row>
    <row r="58" spans="1:7" x14ac:dyDescent="0.35">
      <c r="A58" t="s">
        <v>263</v>
      </c>
      <c r="B58" t="s">
        <v>267</v>
      </c>
      <c r="C58" s="1">
        <v>92</v>
      </c>
      <c r="D58" s="1"/>
      <c r="E58" s="1">
        <v>1764</v>
      </c>
      <c r="F58" s="1"/>
      <c r="G58" s="1">
        <f t="shared" si="0"/>
        <v>-1672</v>
      </c>
    </row>
    <row r="59" spans="1:7" x14ac:dyDescent="0.35">
      <c r="A59" t="s">
        <v>263</v>
      </c>
      <c r="B59" t="s">
        <v>268</v>
      </c>
      <c r="C59" s="1">
        <v>282</v>
      </c>
      <c r="D59" s="1"/>
      <c r="E59" s="1">
        <v>1456</v>
      </c>
      <c r="F59" s="1"/>
      <c r="G59" s="1">
        <f t="shared" si="0"/>
        <v>-1174</v>
      </c>
    </row>
    <row r="60" spans="1:7" x14ac:dyDescent="0.35">
      <c r="A60" t="s">
        <v>263</v>
      </c>
      <c r="B60" t="s">
        <v>269</v>
      </c>
      <c r="C60" s="1">
        <v>195818</v>
      </c>
      <c r="D60" s="1"/>
      <c r="E60" s="1">
        <v>465178</v>
      </c>
      <c r="F60" s="1"/>
      <c r="G60" s="1">
        <f t="shared" si="0"/>
        <v>-269360</v>
      </c>
    </row>
    <row r="61" spans="1:7" x14ac:dyDescent="0.35">
      <c r="A61" t="s">
        <v>263</v>
      </c>
      <c r="B61" t="s">
        <v>270</v>
      </c>
      <c r="C61" s="1">
        <v>2190</v>
      </c>
      <c r="D61" s="1"/>
      <c r="E61" s="1">
        <v>8412</v>
      </c>
      <c r="F61" s="1"/>
      <c r="G61" s="1">
        <f t="shared" si="0"/>
        <v>-6222</v>
      </c>
    </row>
    <row r="62" spans="1:7" x14ac:dyDescent="0.35">
      <c r="A62" t="s">
        <v>263</v>
      </c>
      <c r="B62" t="s">
        <v>271</v>
      </c>
      <c r="C62" s="1">
        <v>169</v>
      </c>
      <c r="D62" s="1"/>
      <c r="E62" s="1">
        <v>492</v>
      </c>
      <c r="F62" s="1"/>
      <c r="G62" s="1">
        <f t="shared" si="0"/>
        <v>-323</v>
      </c>
    </row>
    <row r="63" spans="1:7" x14ac:dyDescent="0.35">
      <c r="A63" t="s">
        <v>263</v>
      </c>
      <c r="B63" t="s">
        <v>273</v>
      </c>
      <c r="C63" s="1">
        <v>2660</v>
      </c>
      <c r="D63" s="1"/>
      <c r="E63" s="1">
        <v>11393</v>
      </c>
      <c r="F63" s="1"/>
      <c r="G63" s="1">
        <f t="shared" si="0"/>
        <v>-8733</v>
      </c>
    </row>
    <row r="64" spans="1:7" x14ac:dyDescent="0.35">
      <c r="A64" t="s">
        <v>263</v>
      </c>
      <c r="B64" t="s">
        <v>398</v>
      </c>
      <c r="C64" s="1">
        <v>0</v>
      </c>
      <c r="D64" s="1"/>
      <c r="E64" s="1">
        <v>0</v>
      </c>
      <c r="F64" s="1"/>
      <c r="G64" s="1">
        <f t="shared" si="0"/>
        <v>0</v>
      </c>
    </row>
    <row r="65" spans="1:7" x14ac:dyDescent="0.35">
      <c r="A65" t="s">
        <v>263</v>
      </c>
      <c r="B65" t="s">
        <v>275</v>
      </c>
      <c r="C65" s="1">
        <v>883</v>
      </c>
      <c r="D65" s="1"/>
      <c r="E65" s="1">
        <v>3311</v>
      </c>
      <c r="F65" s="1"/>
      <c r="G65" s="1">
        <f t="shared" si="0"/>
        <v>-2428</v>
      </c>
    </row>
    <row r="66" spans="1:7" x14ac:dyDescent="0.35">
      <c r="A66" t="s">
        <v>263</v>
      </c>
      <c r="B66" t="s">
        <v>399</v>
      </c>
      <c r="C66" s="1">
        <v>595</v>
      </c>
      <c r="D66" s="1"/>
      <c r="E66" s="1">
        <v>11089</v>
      </c>
      <c r="F66" s="1"/>
      <c r="G66" s="1">
        <f t="shared" si="0"/>
        <v>-10494</v>
      </c>
    </row>
    <row r="67" spans="1:7" x14ac:dyDescent="0.35">
      <c r="A67" t="s">
        <v>263</v>
      </c>
      <c r="B67" t="s">
        <v>360</v>
      </c>
      <c r="C67" s="1">
        <v>100</v>
      </c>
      <c r="D67" s="1"/>
      <c r="E67" s="1">
        <v>93</v>
      </c>
      <c r="F67" s="1"/>
      <c r="G67" s="1">
        <f t="shared" si="0"/>
        <v>7</v>
      </c>
    </row>
    <row r="68" spans="1:7" x14ac:dyDescent="0.35">
      <c r="A68" t="s">
        <v>263</v>
      </c>
      <c r="B68" t="s">
        <v>276</v>
      </c>
      <c r="C68" s="1">
        <v>1243</v>
      </c>
      <c r="D68" s="1"/>
      <c r="E68" s="1">
        <v>6823</v>
      </c>
      <c r="F68" s="1"/>
      <c r="G68" s="1">
        <f t="shared" si="0"/>
        <v>-5580</v>
      </c>
    </row>
    <row r="69" spans="1:7" x14ac:dyDescent="0.35">
      <c r="A69" t="s">
        <v>263</v>
      </c>
      <c r="B69" t="s">
        <v>277</v>
      </c>
      <c r="C69" s="1">
        <v>17651</v>
      </c>
      <c r="D69" s="1"/>
      <c r="E69" s="1">
        <v>44628</v>
      </c>
      <c r="F69" s="1"/>
      <c r="G69" s="1">
        <f t="shared" si="0"/>
        <v>-26977</v>
      </c>
    </row>
    <row r="70" spans="1:7" x14ac:dyDescent="0.35">
      <c r="A70" t="s">
        <v>263</v>
      </c>
      <c r="B70" t="s">
        <v>279</v>
      </c>
      <c r="C70" s="1">
        <v>14170</v>
      </c>
      <c r="D70" s="1"/>
      <c r="E70" s="1">
        <v>174762</v>
      </c>
      <c r="F70" s="1"/>
      <c r="G70" s="1">
        <f t="shared" ref="G70:G133" si="1">C70-E70</f>
        <v>-160592</v>
      </c>
    </row>
    <row r="71" spans="1:7" x14ac:dyDescent="0.35">
      <c r="A71" t="s">
        <v>263</v>
      </c>
      <c r="B71" t="s">
        <v>280</v>
      </c>
      <c r="C71" s="1">
        <v>7900</v>
      </c>
      <c r="D71" s="1"/>
      <c r="E71" s="1">
        <v>13600</v>
      </c>
      <c r="F71" s="1"/>
      <c r="G71" s="1">
        <f t="shared" si="1"/>
        <v>-5700</v>
      </c>
    </row>
    <row r="72" spans="1:7" x14ac:dyDescent="0.35">
      <c r="A72" t="s">
        <v>263</v>
      </c>
      <c r="B72" t="s">
        <v>387</v>
      </c>
      <c r="C72" s="1">
        <v>0</v>
      </c>
      <c r="D72" s="1"/>
      <c r="E72" s="1">
        <v>0</v>
      </c>
      <c r="F72" s="1"/>
      <c r="G72" s="1">
        <f t="shared" si="1"/>
        <v>0</v>
      </c>
    </row>
    <row r="73" spans="1:7" x14ac:dyDescent="0.35">
      <c r="A73" t="s">
        <v>263</v>
      </c>
      <c r="B73" t="s">
        <v>281</v>
      </c>
      <c r="C73" s="1">
        <v>0</v>
      </c>
      <c r="D73" s="1"/>
      <c r="E73" s="1">
        <v>1563</v>
      </c>
      <c r="F73" s="1"/>
      <c r="G73" s="1">
        <f t="shared" si="1"/>
        <v>-1563</v>
      </c>
    </row>
    <row r="74" spans="1:7" x14ac:dyDescent="0.35">
      <c r="A74" t="s">
        <v>263</v>
      </c>
      <c r="B74" t="s">
        <v>282</v>
      </c>
      <c r="C74" s="1">
        <v>425</v>
      </c>
      <c r="D74" s="1"/>
      <c r="E74" s="1">
        <v>29129</v>
      </c>
      <c r="F74" s="1"/>
      <c r="G74" s="1">
        <f t="shared" si="1"/>
        <v>-28704</v>
      </c>
    </row>
    <row r="75" spans="1:7" x14ac:dyDescent="0.35">
      <c r="A75" t="s">
        <v>263</v>
      </c>
      <c r="B75" t="s">
        <v>284</v>
      </c>
      <c r="C75" s="1">
        <v>1441</v>
      </c>
      <c r="D75" s="1"/>
      <c r="E75" s="1">
        <v>3053</v>
      </c>
      <c r="F75" s="1"/>
      <c r="G75" s="1">
        <f t="shared" si="1"/>
        <v>-1612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378</v>
      </c>
      <c r="C77" s="1">
        <v>0</v>
      </c>
      <c r="D77" s="1"/>
      <c r="E77" s="1">
        <v>0</v>
      </c>
      <c r="F77" s="1"/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155733</v>
      </c>
      <c r="D78" s="1"/>
      <c r="E78" s="1">
        <v>867718</v>
      </c>
      <c r="F78" s="1"/>
      <c r="G78" s="1">
        <f t="shared" si="1"/>
        <v>-711985</v>
      </c>
    </row>
    <row r="79" spans="1:7" x14ac:dyDescent="0.35">
      <c r="A79" t="s">
        <v>289</v>
      </c>
      <c r="B79" t="s">
        <v>290</v>
      </c>
      <c r="C79" s="1">
        <v>27533</v>
      </c>
      <c r="D79" s="1"/>
      <c r="E79" s="1">
        <v>44493</v>
      </c>
      <c r="F79" s="1"/>
      <c r="G79" s="1">
        <f t="shared" si="1"/>
        <v>-16960</v>
      </c>
    </row>
    <row r="80" spans="1:7" x14ac:dyDescent="0.35">
      <c r="A80" t="s">
        <v>289</v>
      </c>
      <c r="B80" t="s">
        <v>291</v>
      </c>
      <c r="C80" s="1">
        <v>2</v>
      </c>
      <c r="D80" s="1"/>
      <c r="E80" s="1">
        <v>3150</v>
      </c>
      <c r="F80" s="1"/>
      <c r="G80" s="1">
        <f t="shared" si="1"/>
        <v>-3148</v>
      </c>
    </row>
    <row r="81" spans="1:7" x14ac:dyDescent="0.35">
      <c r="A81" t="s">
        <v>289</v>
      </c>
      <c r="B81" t="s">
        <v>379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380</v>
      </c>
      <c r="C82" s="1">
        <v>0</v>
      </c>
      <c r="D82" s="1"/>
      <c r="E82" s="1">
        <v>0</v>
      </c>
      <c r="F82" s="1"/>
      <c r="G82" s="1">
        <f t="shared" si="1"/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44590</v>
      </c>
      <c r="F83" s="1"/>
      <c r="G83" s="1">
        <f t="shared" si="1"/>
        <v>-43784</v>
      </c>
    </row>
    <row r="84" spans="1:7" x14ac:dyDescent="0.35">
      <c r="A84" t="s">
        <v>295</v>
      </c>
      <c r="B84" t="s">
        <v>296</v>
      </c>
      <c r="C84" s="1">
        <v>45765</v>
      </c>
      <c r="D84" s="1"/>
      <c r="E84" s="1">
        <v>498518</v>
      </c>
      <c r="F84" s="1"/>
      <c r="G84" s="1">
        <f t="shared" si="1"/>
        <v>-452753</v>
      </c>
    </row>
    <row r="85" spans="1:7" x14ac:dyDescent="0.35">
      <c r="A85" t="s">
        <v>295</v>
      </c>
      <c r="B85" t="s">
        <v>297</v>
      </c>
      <c r="C85" s="1">
        <v>94927</v>
      </c>
      <c r="D85" s="1"/>
      <c r="E85" s="1">
        <v>80196</v>
      </c>
      <c r="F85" s="1"/>
      <c r="G85" s="1">
        <f t="shared" si="1"/>
        <v>14731</v>
      </c>
    </row>
    <row r="86" spans="1:7" x14ac:dyDescent="0.35">
      <c r="A86" t="s">
        <v>295</v>
      </c>
      <c r="B86" t="s">
        <v>298</v>
      </c>
      <c r="C86" s="1">
        <v>81257</v>
      </c>
      <c r="D86" s="1"/>
      <c r="E86" s="1">
        <v>946490</v>
      </c>
      <c r="F86" s="1"/>
      <c r="G86" s="1">
        <f t="shared" si="1"/>
        <v>-865233</v>
      </c>
    </row>
    <row r="87" spans="1:7" x14ac:dyDescent="0.35">
      <c r="A87" t="s">
        <v>295</v>
      </c>
      <c r="B87" t="s">
        <v>299</v>
      </c>
      <c r="C87" s="1">
        <v>4471</v>
      </c>
      <c r="D87" s="1"/>
      <c r="E87" s="1">
        <v>67656</v>
      </c>
      <c r="F87" s="1"/>
      <c r="G87" s="1">
        <f t="shared" si="1"/>
        <v>-63185</v>
      </c>
    </row>
    <row r="88" spans="1:7" x14ac:dyDescent="0.35">
      <c r="A88" t="s">
        <v>295</v>
      </c>
      <c r="B88" t="s">
        <v>300</v>
      </c>
      <c r="C88" s="1">
        <v>73815</v>
      </c>
      <c r="D88" s="1"/>
      <c r="E88" s="1">
        <v>505469</v>
      </c>
      <c r="F88" s="1"/>
      <c r="G88" s="1">
        <f t="shared" si="1"/>
        <v>-431654</v>
      </c>
    </row>
    <row r="89" spans="1:7" x14ac:dyDescent="0.35">
      <c r="A89" t="s">
        <v>295</v>
      </c>
      <c r="B89" t="s">
        <v>301</v>
      </c>
      <c r="C89" s="1">
        <v>86448</v>
      </c>
      <c r="D89" s="1"/>
      <c r="E89" s="1">
        <v>209558</v>
      </c>
      <c r="F89" s="1"/>
      <c r="G89" s="1">
        <f t="shared" si="1"/>
        <v>-123110</v>
      </c>
    </row>
    <row r="90" spans="1:7" x14ac:dyDescent="0.35">
      <c r="A90" t="s">
        <v>295</v>
      </c>
      <c r="B90" t="s">
        <v>302</v>
      </c>
      <c r="C90" s="1">
        <v>6462</v>
      </c>
      <c r="D90" s="1"/>
      <c r="E90" s="1">
        <v>5095</v>
      </c>
      <c r="F90" s="1"/>
      <c r="G90" s="1">
        <f t="shared" si="1"/>
        <v>1367</v>
      </c>
    </row>
    <row r="91" spans="1:7" x14ac:dyDescent="0.35">
      <c r="A91" t="s">
        <v>295</v>
      </c>
      <c r="B91" t="s">
        <v>400</v>
      </c>
      <c r="C91" s="1">
        <v>584</v>
      </c>
      <c r="D91" s="1"/>
      <c r="E91" s="1">
        <v>23071</v>
      </c>
      <c r="F91" s="1"/>
      <c r="G91" s="1">
        <f t="shared" si="1"/>
        <v>-22487</v>
      </c>
    </row>
    <row r="92" spans="1:7" x14ac:dyDescent="0.35">
      <c r="A92" t="s">
        <v>295</v>
      </c>
      <c r="B92" t="s">
        <v>305</v>
      </c>
      <c r="C92" s="1">
        <v>0</v>
      </c>
      <c r="D92" s="1"/>
      <c r="E92" s="1">
        <v>1576</v>
      </c>
      <c r="F92" s="1"/>
      <c r="G92" s="1">
        <f t="shared" si="1"/>
        <v>-1576</v>
      </c>
    </row>
    <row r="93" spans="1:7" x14ac:dyDescent="0.35">
      <c r="A93" t="s">
        <v>295</v>
      </c>
      <c r="B93" t="s">
        <v>306</v>
      </c>
      <c r="C93" s="1">
        <v>20226</v>
      </c>
      <c r="D93" s="1"/>
      <c r="E93" s="1">
        <v>7822</v>
      </c>
      <c r="F93" s="1"/>
      <c r="G93" s="1">
        <f t="shared" si="1"/>
        <v>12404</v>
      </c>
    </row>
    <row r="94" spans="1:7" x14ac:dyDescent="0.35">
      <c r="A94" t="s">
        <v>295</v>
      </c>
      <c r="B94" t="s">
        <v>381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308</v>
      </c>
      <c r="C95" s="1">
        <v>73215</v>
      </c>
      <c r="D95" s="1"/>
      <c r="E95" s="1">
        <v>57100</v>
      </c>
      <c r="F95" s="1"/>
      <c r="G95" s="1">
        <f t="shared" si="1"/>
        <v>16115</v>
      </c>
    </row>
    <row r="96" spans="1:7" x14ac:dyDescent="0.35">
      <c r="A96" t="s">
        <v>295</v>
      </c>
      <c r="B96" t="s">
        <v>309</v>
      </c>
      <c r="C96" s="1">
        <v>15286</v>
      </c>
      <c r="D96" s="1"/>
      <c r="E96" s="1">
        <v>15171</v>
      </c>
      <c r="F96" s="1"/>
      <c r="G96" s="1">
        <f t="shared" si="1"/>
        <v>115</v>
      </c>
    </row>
    <row r="97" spans="1:7" x14ac:dyDescent="0.35">
      <c r="A97" t="s">
        <v>295</v>
      </c>
      <c r="B97" t="s">
        <v>310</v>
      </c>
      <c r="C97" s="1">
        <v>6382</v>
      </c>
      <c r="D97" s="1"/>
      <c r="E97" s="1">
        <v>2772</v>
      </c>
      <c r="F97" s="1"/>
      <c r="G97" s="1">
        <f t="shared" si="1"/>
        <v>3610</v>
      </c>
    </row>
    <row r="98" spans="1:7" x14ac:dyDescent="0.35">
      <c r="A98" t="s">
        <v>295</v>
      </c>
      <c r="B98" t="s">
        <v>311</v>
      </c>
      <c r="C98" s="1">
        <v>3984</v>
      </c>
      <c r="D98" s="1"/>
      <c r="E98" s="1">
        <v>3910</v>
      </c>
      <c r="F98" s="1"/>
      <c r="G98" s="1">
        <f t="shared" si="1"/>
        <v>74</v>
      </c>
    </row>
    <row r="99" spans="1:7" x14ac:dyDescent="0.35">
      <c r="A99" t="s">
        <v>295</v>
      </c>
      <c r="B99" t="s">
        <v>382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313</v>
      </c>
      <c r="C100" s="1">
        <v>875</v>
      </c>
      <c r="D100" s="1"/>
      <c r="E100" s="1">
        <v>9100</v>
      </c>
      <c r="F100" s="1"/>
      <c r="G100" s="1">
        <f t="shared" si="1"/>
        <v>-8225</v>
      </c>
    </row>
    <row r="101" spans="1:7" x14ac:dyDescent="0.35">
      <c r="A101" t="s">
        <v>295</v>
      </c>
      <c r="B101" t="s">
        <v>314</v>
      </c>
      <c r="C101" s="1">
        <v>181434</v>
      </c>
      <c r="D101" s="1"/>
      <c r="E101" s="1">
        <v>1434212</v>
      </c>
      <c r="F101" s="1"/>
      <c r="G101" s="1">
        <f t="shared" si="1"/>
        <v>-1252778</v>
      </c>
    </row>
    <row r="102" spans="1:7" x14ac:dyDescent="0.35">
      <c r="A102" t="s">
        <v>295</v>
      </c>
      <c r="B102" t="s">
        <v>315</v>
      </c>
      <c r="C102" s="1">
        <v>11325</v>
      </c>
      <c r="D102" s="1"/>
      <c r="E102" s="1">
        <v>4871</v>
      </c>
      <c r="F102" s="1"/>
      <c r="G102" s="1">
        <f t="shared" si="1"/>
        <v>6454</v>
      </c>
    </row>
    <row r="103" spans="1:7" x14ac:dyDescent="0.35">
      <c r="A103" t="s">
        <v>329</v>
      </c>
      <c r="B103" t="s">
        <v>330</v>
      </c>
      <c r="C103" s="1">
        <v>0</v>
      </c>
      <c r="D103" s="1"/>
      <c r="E103" s="1">
        <v>6161</v>
      </c>
      <c r="F103" s="1"/>
      <c r="G103" s="1">
        <f t="shared" si="1"/>
        <v>-6161</v>
      </c>
    </row>
    <row r="104" spans="1:7" x14ac:dyDescent="0.35">
      <c r="A104" t="s">
        <v>329</v>
      </c>
      <c r="B104" t="s">
        <v>331</v>
      </c>
      <c r="C104" s="1">
        <v>0</v>
      </c>
      <c r="D104" s="1"/>
      <c r="E104" s="1">
        <v>180</v>
      </c>
      <c r="F104" s="1"/>
      <c r="G104" s="1">
        <f t="shared" si="1"/>
        <v>-180</v>
      </c>
    </row>
    <row r="105" spans="1:7" x14ac:dyDescent="0.35">
      <c r="A105" t="s">
        <v>329</v>
      </c>
      <c r="B105" t="s">
        <v>332</v>
      </c>
      <c r="C105" s="1">
        <v>153783</v>
      </c>
      <c r="D105" s="1"/>
      <c r="E105" s="1">
        <v>455080</v>
      </c>
      <c r="F105" s="1"/>
      <c r="G105" s="1">
        <f t="shared" si="1"/>
        <v>-301297</v>
      </c>
    </row>
    <row r="106" spans="1:7" x14ac:dyDescent="0.35">
      <c r="A106" t="s">
        <v>329</v>
      </c>
      <c r="B106" t="s">
        <v>333</v>
      </c>
      <c r="C106" s="1">
        <v>2335</v>
      </c>
      <c r="D106" s="1"/>
      <c r="E106" s="1">
        <v>5762</v>
      </c>
      <c r="F106" s="1"/>
      <c r="G106" s="1">
        <f t="shared" si="1"/>
        <v>-3427</v>
      </c>
    </row>
    <row r="107" spans="1:7" x14ac:dyDescent="0.35">
      <c r="A107" t="s">
        <v>329</v>
      </c>
      <c r="B107" t="s">
        <v>335</v>
      </c>
      <c r="C107" s="1">
        <v>0</v>
      </c>
      <c r="D107" s="1"/>
      <c r="E107" s="1">
        <v>0</v>
      </c>
      <c r="F107" s="1"/>
      <c r="G107" s="1">
        <f t="shared" si="1"/>
        <v>0</v>
      </c>
    </row>
    <row r="108" spans="1:7" x14ac:dyDescent="0.35">
      <c r="A108" t="s">
        <v>329</v>
      </c>
      <c r="B108" t="s">
        <v>336</v>
      </c>
      <c r="C108" s="1">
        <v>3275</v>
      </c>
      <c r="D108" s="1"/>
      <c r="E108" s="1">
        <v>4127</v>
      </c>
      <c r="F108" s="1"/>
      <c r="G108" s="1">
        <f t="shared" si="1"/>
        <v>-852</v>
      </c>
    </row>
    <row r="109" spans="1:7" x14ac:dyDescent="0.35">
      <c r="A109" t="s">
        <v>329</v>
      </c>
      <c r="B109" t="s">
        <v>337</v>
      </c>
      <c r="C109" s="1">
        <v>21762</v>
      </c>
      <c r="D109" s="1"/>
      <c r="E109" s="1">
        <v>18489</v>
      </c>
      <c r="F109" s="1"/>
      <c r="G109" s="1">
        <f t="shared" si="1"/>
        <v>3273</v>
      </c>
    </row>
    <row r="110" spans="1:7" x14ac:dyDescent="0.35">
      <c r="A110" t="s">
        <v>329</v>
      </c>
      <c r="B110" t="s">
        <v>338</v>
      </c>
      <c r="C110" s="1">
        <v>0</v>
      </c>
      <c r="D110" s="1"/>
      <c r="E110" s="1">
        <v>1162</v>
      </c>
      <c r="F110" s="1"/>
      <c r="G110" s="1">
        <f t="shared" si="1"/>
        <v>-1162</v>
      </c>
    </row>
    <row r="111" spans="1:7" x14ac:dyDescent="0.35">
      <c r="A111" t="s">
        <v>329</v>
      </c>
      <c r="B111" t="s">
        <v>339</v>
      </c>
      <c r="C111" s="1">
        <v>0</v>
      </c>
      <c r="D111" s="1"/>
      <c r="E111" s="1">
        <v>2825</v>
      </c>
      <c r="F111" s="1"/>
      <c r="G111" s="1">
        <f t="shared" si="1"/>
        <v>-2825</v>
      </c>
    </row>
    <row r="112" spans="1:7" x14ac:dyDescent="0.35">
      <c r="A112" t="s">
        <v>329</v>
      </c>
      <c r="B112" t="s">
        <v>340</v>
      </c>
      <c r="C112" s="1">
        <v>2</v>
      </c>
      <c r="D112" s="1"/>
      <c r="E112" s="1">
        <v>1223</v>
      </c>
      <c r="F112" s="1"/>
      <c r="G112" s="1">
        <f t="shared" si="1"/>
        <v>-1221</v>
      </c>
    </row>
    <row r="113" spans="1:7" x14ac:dyDescent="0.35">
      <c r="A113" t="s">
        <v>329</v>
      </c>
      <c r="B113" t="s">
        <v>341</v>
      </c>
      <c r="C113" s="1">
        <v>21890</v>
      </c>
      <c r="D113" s="1"/>
      <c r="E113" s="1">
        <v>86283</v>
      </c>
      <c r="F113" s="1"/>
      <c r="G113" s="1">
        <f t="shared" si="1"/>
        <v>-64393</v>
      </c>
    </row>
    <row r="114" spans="1:7" x14ac:dyDescent="0.35">
      <c r="A114" t="s">
        <v>329</v>
      </c>
      <c r="B114" t="s">
        <v>342</v>
      </c>
      <c r="C114" s="1">
        <v>0</v>
      </c>
      <c r="D114" s="1"/>
      <c r="E114" s="1">
        <v>16487</v>
      </c>
      <c r="F114" s="1"/>
      <c r="G114" s="1">
        <f t="shared" si="1"/>
        <v>-16487</v>
      </c>
    </row>
    <row r="115" spans="1:7" x14ac:dyDescent="0.35">
      <c r="A115" t="s">
        <v>329</v>
      </c>
      <c r="B115" t="s">
        <v>343</v>
      </c>
      <c r="C115" s="1">
        <v>0</v>
      </c>
      <c r="D115" s="1"/>
      <c r="E115" s="1">
        <v>487</v>
      </c>
      <c r="F115" s="1"/>
      <c r="G115" s="1">
        <f t="shared" si="1"/>
        <v>-487</v>
      </c>
    </row>
    <row r="116" spans="1:7" x14ac:dyDescent="0.35">
      <c r="A116" t="s">
        <v>329</v>
      </c>
      <c r="B116" t="s">
        <v>401</v>
      </c>
      <c r="C116" s="1">
        <v>0</v>
      </c>
      <c r="D116" s="1"/>
      <c r="E116" s="1">
        <v>0</v>
      </c>
      <c r="F116" s="1"/>
      <c r="G116" s="1">
        <f t="shared" si="1"/>
        <v>0</v>
      </c>
    </row>
    <row r="117" spans="1:7" x14ac:dyDescent="0.35">
      <c r="A117" t="s">
        <v>329</v>
      </c>
      <c r="B117" t="s">
        <v>344</v>
      </c>
      <c r="C117" s="1">
        <v>904882</v>
      </c>
      <c r="D117" s="1"/>
      <c r="E117" s="1">
        <v>904577</v>
      </c>
      <c r="F117" s="1"/>
      <c r="G117" s="1">
        <f t="shared" si="1"/>
        <v>305</v>
      </c>
    </row>
    <row r="118" spans="1:7" x14ac:dyDescent="0.35">
      <c r="A118" t="s">
        <v>329</v>
      </c>
      <c r="B118" t="s">
        <v>345</v>
      </c>
      <c r="C118" s="1">
        <v>795</v>
      </c>
      <c r="D118" s="1"/>
      <c r="E118" s="1">
        <v>795</v>
      </c>
      <c r="F118" s="1"/>
      <c r="G118" s="1">
        <f t="shared" si="1"/>
        <v>0</v>
      </c>
    </row>
    <row r="119" spans="1:7" x14ac:dyDescent="0.35">
      <c r="A119" t="s">
        <v>329</v>
      </c>
      <c r="B119" t="s">
        <v>346</v>
      </c>
      <c r="C119" s="1">
        <v>77192</v>
      </c>
      <c r="D119" s="1"/>
      <c r="E119" s="1">
        <v>96211</v>
      </c>
      <c r="F119" s="1"/>
      <c r="G119" s="1">
        <f t="shared" si="1"/>
        <v>-19019</v>
      </c>
    </row>
    <row r="120" spans="1:7" x14ac:dyDescent="0.35">
      <c r="A120" t="s">
        <v>329</v>
      </c>
      <c r="B120" t="s">
        <v>347</v>
      </c>
      <c r="C120" s="1">
        <v>31890</v>
      </c>
      <c r="D120" s="1"/>
      <c r="E120" s="1">
        <v>122574</v>
      </c>
      <c r="F120" s="1"/>
      <c r="G120" s="1">
        <f t="shared" si="1"/>
        <v>-90684</v>
      </c>
    </row>
    <row r="121" spans="1:7" x14ac:dyDescent="0.35">
      <c r="A121" t="s">
        <v>329</v>
      </c>
      <c r="B121" t="s">
        <v>348</v>
      </c>
      <c r="C121" s="1">
        <v>257674</v>
      </c>
      <c r="D121" s="1"/>
      <c r="E121" s="1">
        <v>446186</v>
      </c>
      <c r="F121" s="1"/>
      <c r="G121" s="1">
        <f t="shared" si="1"/>
        <v>-188512</v>
      </c>
    </row>
    <row r="122" spans="1:7" x14ac:dyDescent="0.35">
      <c r="A122" t="s">
        <v>329</v>
      </c>
      <c r="B122" t="s">
        <v>349</v>
      </c>
      <c r="C122" s="1">
        <v>6086</v>
      </c>
      <c r="D122" s="1"/>
      <c r="E122" s="1">
        <v>126863</v>
      </c>
      <c r="F122" s="1"/>
      <c r="G122" s="1">
        <f t="shared" si="1"/>
        <v>-120777</v>
      </c>
    </row>
    <row r="123" spans="1:7" x14ac:dyDescent="0.35">
      <c r="A123" t="s">
        <v>329</v>
      </c>
      <c r="B123" t="s">
        <v>350</v>
      </c>
      <c r="C123" s="1">
        <v>600</v>
      </c>
      <c r="D123" s="1"/>
      <c r="E123" s="1">
        <v>8424</v>
      </c>
      <c r="F123" s="1"/>
      <c r="G123" s="1">
        <f t="shared" si="1"/>
        <v>-7824</v>
      </c>
    </row>
    <row r="124" spans="1:7" x14ac:dyDescent="0.35">
      <c r="A124" t="s">
        <v>364</v>
      </c>
      <c r="B124" t="s">
        <v>317</v>
      </c>
      <c r="C124" s="1">
        <v>8403</v>
      </c>
      <c r="D124" s="1"/>
      <c r="E124" s="1">
        <v>58170</v>
      </c>
      <c r="F124" s="1"/>
      <c r="G124" s="1">
        <f t="shared" si="1"/>
        <v>-49767</v>
      </c>
    </row>
    <row r="125" spans="1:7" x14ac:dyDescent="0.35">
      <c r="A125" t="s">
        <v>364</v>
      </c>
      <c r="B125" t="s">
        <v>31</v>
      </c>
      <c r="C125" s="1">
        <v>0</v>
      </c>
      <c r="D125" s="1"/>
      <c r="E125" s="1">
        <v>0</v>
      </c>
      <c r="F125" s="1"/>
      <c r="G125" s="1">
        <f t="shared" si="1"/>
        <v>0</v>
      </c>
    </row>
    <row r="126" spans="1:7" x14ac:dyDescent="0.35">
      <c r="A126" t="s">
        <v>364</v>
      </c>
      <c r="B126" t="s">
        <v>318</v>
      </c>
      <c r="C126" s="1">
        <v>250</v>
      </c>
      <c r="D126" s="1"/>
      <c r="E126" s="1">
        <v>400</v>
      </c>
      <c r="F126" s="1"/>
      <c r="G126" s="1">
        <f t="shared" si="1"/>
        <v>-150</v>
      </c>
    </row>
    <row r="127" spans="1:7" x14ac:dyDescent="0.35">
      <c r="A127" t="s">
        <v>364</v>
      </c>
      <c r="B127" t="s">
        <v>319</v>
      </c>
      <c r="C127" s="1">
        <v>8390</v>
      </c>
      <c r="D127" s="1"/>
      <c r="E127" s="1">
        <v>14441</v>
      </c>
      <c r="F127" s="1"/>
      <c r="G127" s="1">
        <f t="shared" si="1"/>
        <v>-6051</v>
      </c>
    </row>
    <row r="128" spans="1:7" x14ac:dyDescent="0.35">
      <c r="A128" t="s">
        <v>364</v>
      </c>
      <c r="B128" t="s">
        <v>402</v>
      </c>
      <c r="C128" s="1">
        <v>295</v>
      </c>
      <c r="D128" s="1"/>
      <c r="E128" s="1">
        <v>1096</v>
      </c>
      <c r="F128" s="1"/>
      <c r="G128" s="1">
        <f t="shared" si="1"/>
        <v>-801</v>
      </c>
    </row>
    <row r="129" spans="1:7" x14ac:dyDescent="0.35">
      <c r="A129" t="s">
        <v>364</v>
      </c>
      <c r="B129" t="s">
        <v>213</v>
      </c>
      <c r="C129" s="1">
        <v>20</v>
      </c>
      <c r="D129" s="1"/>
      <c r="E129" s="1">
        <v>0</v>
      </c>
      <c r="F129" s="1"/>
      <c r="G129" s="1">
        <f t="shared" si="1"/>
        <v>20</v>
      </c>
    </row>
    <row r="130" spans="1:7" x14ac:dyDescent="0.35">
      <c r="A130" t="s">
        <v>364</v>
      </c>
      <c r="B130" t="s">
        <v>320</v>
      </c>
      <c r="C130" s="1">
        <v>5872</v>
      </c>
      <c r="D130" s="1"/>
      <c r="E130" s="1">
        <v>15017</v>
      </c>
      <c r="F130" s="1"/>
      <c r="G130" s="1">
        <f t="shared" si="1"/>
        <v>-9145</v>
      </c>
    </row>
    <row r="131" spans="1:7" x14ac:dyDescent="0.35">
      <c r="A131" t="s">
        <v>364</v>
      </c>
      <c r="B131" t="s">
        <v>403</v>
      </c>
      <c r="C131" s="1">
        <v>12617</v>
      </c>
      <c r="D131" s="1"/>
      <c r="E131" s="1">
        <v>78259</v>
      </c>
      <c r="F131" s="1"/>
      <c r="G131" s="1">
        <f t="shared" si="1"/>
        <v>-65642</v>
      </c>
    </row>
    <row r="132" spans="1:7" x14ac:dyDescent="0.35">
      <c r="A132" t="s">
        <v>364</v>
      </c>
      <c r="B132" t="s">
        <v>389</v>
      </c>
      <c r="C132" s="1">
        <v>0</v>
      </c>
      <c r="D132" s="1"/>
      <c r="E132" s="1">
        <v>0</v>
      </c>
      <c r="F132" s="1"/>
      <c r="G132" s="1">
        <f t="shared" si="1"/>
        <v>0</v>
      </c>
    </row>
    <row r="133" spans="1:7" x14ac:dyDescent="0.35">
      <c r="A133" t="s">
        <v>364</v>
      </c>
      <c r="B133" t="s">
        <v>323</v>
      </c>
      <c r="C133" s="1">
        <v>2514</v>
      </c>
      <c r="D133" s="1"/>
      <c r="E133" s="1">
        <v>5408</v>
      </c>
      <c r="F133" s="1"/>
      <c r="G133" s="1">
        <f t="shared" si="1"/>
        <v>-2894</v>
      </c>
    </row>
    <row r="134" spans="1:7" x14ac:dyDescent="0.35">
      <c r="A134" t="s">
        <v>364</v>
      </c>
      <c r="B134" t="s">
        <v>324</v>
      </c>
      <c r="C134" s="1">
        <v>0</v>
      </c>
      <c r="D134" s="1"/>
      <c r="E134" s="1">
        <v>10547</v>
      </c>
      <c r="F134" s="1"/>
      <c r="G134" s="1">
        <f t="shared" ref="G134:G144" si="2">C134-E134</f>
        <v>-10547</v>
      </c>
    </row>
    <row r="135" spans="1:7" x14ac:dyDescent="0.35">
      <c r="A135" t="s">
        <v>364</v>
      </c>
      <c r="B135" t="s">
        <v>384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385</v>
      </c>
      <c r="C136" s="1">
        <v>0</v>
      </c>
      <c r="D136" s="1"/>
      <c r="E136" s="1">
        <v>0</v>
      </c>
      <c r="F136" s="1"/>
      <c r="G136" s="1">
        <f t="shared" si="2"/>
        <v>0</v>
      </c>
    </row>
    <row r="137" spans="1:7" x14ac:dyDescent="0.35">
      <c r="A137" t="s">
        <v>364</v>
      </c>
      <c r="B137" t="s">
        <v>214</v>
      </c>
      <c r="C137" s="1">
        <v>1735</v>
      </c>
      <c r="D137" s="1"/>
      <c r="E137" s="1">
        <v>101314</v>
      </c>
      <c r="F137" s="1"/>
      <c r="G137" s="1">
        <f t="shared" si="2"/>
        <v>-99579</v>
      </c>
    </row>
    <row r="138" spans="1:7" x14ac:dyDescent="0.35">
      <c r="A138" t="s">
        <v>364</v>
      </c>
      <c r="B138" t="s">
        <v>215</v>
      </c>
      <c r="C138" s="1">
        <v>4758</v>
      </c>
      <c r="D138" s="1"/>
      <c r="E138" s="1">
        <v>63422</v>
      </c>
      <c r="F138" s="1"/>
      <c r="G138" s="1">
        <f t="shared" si="2"/>
        <v>-58664</v>
      </c>
    </row>
    <row r="139" spans="1:7" x14ac:dyDescent="0.35">
      <c r="A139" t="s">
        <v>364</v>
      </c>
      <c r="B139" t="s">
        <v>327</v>
      </c>
      <c r="C139" s="1">
        <v>921</v>
      </c>
      <c r="D139" s="1"/>
      <c r="E139" s="1">
        <v>1266</v>
      </c>
      <c r="F139" s="1"/>
      <c r="G139" s="1">
        <f t="shared" si="2"/>
        <v>-345</v>
      </c>
    </row>
    <row r="140" spans="1:7" x14ac:dyDescent="0.35">
      <c r="A140" t="s">
        <v>364</v>
      </c>
      <c r="B140" t="s">
        <v>408</v>
      </c>
      <c r="C140" s="1">
        <v>0</v>
      </c>
      <c r="D140" s="1"/>
      <c r="E140" s="1">
        <v>0</v>
      </c>
      <c r="F140" s="1"/>
      <c r="G140" s="1">
        <f t="shared" si="2"/>
        <v>0</v>
      </c>
    </row>
    <row r="141" spans="1:7" x14ac:dyDescent="0.35">
      <c r="A141" t="s">
        <v>364</v>
      </c>
      <c r="B141" t="s">
        <v>328</v>
      </c>
      <c r="C141" s="1">
        <v>25929</v>
      </c>
      <c r="D141" s="1"/>
      <c r="E141" s="1">
        <v>26056</v>
      </c>
      <c r="F141" s="1"/>
      <c r="G141" s="1">
        <f t="shared" si="2"/>
        <v>-127</v>
      </c>
    </row>
    <row r="142" spans="1:7" x14ac:dyDescent="0.35">
      <c r="A142" t="s">
        <v>364</v>
      </c>
      <c r="B142" t="s">
        <v>216</v>
      </c>
      <c r="C142" s="1">
        <v>18835</v>
      </c>
      <c r="D142" s="1"/>
      <c r="E142" s="1">
        <v>19364</v>
      </c>
      <c r="F142" s="1"/>
      <c r="G142" s="1">
        <f t="shared" si="2"/>
        <v>-529</v>
      </c>
    </row>
    <row r="143" spans="1:7" x14ac:dyDescent="0.35">
      <c r="A143" t="s">
        <v>364</v>
      </c>
      <c r="B143" t="s">
        <v>383</v>
      </c>
      <c r="C143" s="1">
        <v>0</v>
      </c>
      <c r="D143" s="1"/>
      <c r="E143" s="1">
        <v>0</v>
      </c>
      <c r="F143" s="1"/>
      <c r="G143" s="1">
        <f t="shared" si="2"/>
        <v>0</v>
      </c>
    </row>
    <row r="144" spans="1:7" x14ac:dyDescent="0.35">
      <c r="A144" t="s">
        <v>364</v>
      </c>
      <c r="B144" t="s">
        <v>404</v>
      </c>
      <c r="C144" s="1">
        <v>1769</v>
      </c>
      <c r="D144" s="1"/>
      <c r="E144" s="1">
        <v>9425</v>
      </c>
      <c r="F144" s="1"/>
      <c r="G144" s="1">
        <f t="shared" si="2"/>
        <v>-7656</v>
      </c>
    </row>
    <row r="145" spans="2:10" x14ac:dyDescent="0.35">
      <c r="B145" s="3" t="s">
        <v>135</v>
      </c>
      <c r="C145" s="4">
        <f>SUM(C5:C144)</f>
        <v>5005458</v>
      </c>
      <c r="D145" s="4"/>
      <c r="E145" s="4">
        <f>SUM(E5:E144)</f>
        <v>26546405</v>
      </c>
      <c r="F145" s="4"/>
      <c r="G145" s="4">
        <f>SUM(G5:G144)</f>
        <v>-21540947</v>
      </c>
      <c r="J145" s="1"/>
    </row>
    <row r="148" spans="2:10" x14ac:dyDescent="0.35">
      <c r="B148" s="3" t="s">
        <v>110</v>
      </c>
      <c r="C148" s="4">
        <f>C3+C145</f>
        <v>52059805</v>
      </c>
      <c r="D148" s="4"/>
      <c r="E148" s="4">
        <f>E3+E145</f>
        <v>57393139</v>
      </c>
      <c r="F148" s="4"/>
      <c r="G148" s="4">
        <f>G3+G145</f>
        <v>-5333334</v>
      </c>
    </row>
    <row r="150" spans="2:10" x14ac:dyDescent="0.35">
      <c r="B150" t="s">
        <v>111</v>
      </c>
      <c r="G150" s="1">
        <v>1229311</v>
      </c>
    </row>
    <row r="151" spans="2:10" x14ac:dyDescent="0.35">
      <c r="B151" t="s">
        <v>112</v>
      </c>
      <c r="G151" s="1">
        <v>189757</v>
      </c>
    </row>
    <row r="153" spans="2:10" x14ac:dyDescent="0.35">
      <c r="B153" s="3" t="s">
        <v>113</v>
      </c>
      <c r="G153" s="4">
        <f>G148+G150+G151</f>
        <v>-3914266</v>
      </c>
    </row>
    <row r="155" spans="2:10" x14ac:dyDescent="0.35">
      <c r="B155" t="s">
        <v>114</v>
      </c>
      <c r="G155" s="1">
        <v>306434</v>
      </c>
    </row>
    <row r="156" spans="2:10" x14ac:dyDescent="0.35">
      <c r="B156" t="s">
        <v>390</v>
      </c>
      <c r="G156" s="1">
        <v>-639300</v>
      </c>
    </row>
    <row r="157" spans="2:10" x14ac:dyDescent="0.35">
      <c r="B157" t="s">
        <v>391</v>
      </c>
      <c r="G157" s="1">
        <v>1600000</v>
      </c>
    </row>
    <row r="159" spans="2:10" x14ac:dyDescent="0.35">
      <c r="B159" s="3" t="s">
        <v>115</v>
      </c>
      <c r="G159" s="4">
        <f>G153+G155+G156+G157</f>
        <v>-2647132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C7E5-5312-45A2-B6AE-5E4BFFFD9B24}">
  <dimension ref="A1:K161"/>
  <sheetViews>
    <sheetView topLeftCell="A142" zoomScaleNormal="100" workbookViewId="0">
      <selection activeCell="A161" sqref="A161"/>
    </sheetView>
  </sheetViews>
  <sheetFormatPr defaultRowHeight="14.5" x14ac:dyDescent="0.35"/>
  <cols>
    <col min="2" max="2" width="112.08984375" customWidth="1"/>
    <col min="3" max="3" width="16.36328125" style="1" customWidth="1"/>
    <col min="4" max="4" width="5.453125" style="1" customWidth="1"/>
    <col min="5" max="5" width="14.36328125" style="1" customWidth="1"/>
    <col min="6" max="6" width="4.08984375" style="1" customWidth="1"/>
    <col min="7" max="7" width="11.90625" style="1" customWidth="1"/>
    <col min="8" max="8" width="8.90625" style="1"/>
    <col min="9" max="9" width="10.453125" style="1" bestFit="1" customWidth="1"/>
  </cols>
  <sheetData>
    <row r="1" spans="1:7" x14ac:dyDescent="0.35">
      <c r="A1" s="3"/>
      <c r="B1" s="3" t="s">
        <v>431</v>
      </c>
    </row>
    <row r="2" spans="1:7" x14ac:dyDescent="0.35">
      <c r="C2" s="1" t="s">
        <v>0</v>
      </c>
      <c r="E2" s="1" t="s">
        <v>1</v>
      </c>
      <c r="G2" s="1" t="s">
        <v>109</v>
      </c>
    </row>
    <row r="3" spans="1:7" x14ac:dyDescent="0.35">
      <c r="B3" s="3" t="s">
        <v>116</v>
      </c>
      <c r="C3" s="4">
        <v>46929530.4311786</v>
      </c>
      <c r="E3" s="4">
        <v>27502485.891596701</v>
      </c>
      <c r="G3" s="4">
        <f>C3-E3</f>
        <v>19427044.539581899</v>
      </c>
    </row>
    <row r="4" spans="1:7" x14ac:dyDescent="0.35">
      <c r="B4" s="3"/>
    </row>
    <row r="5" spans="1:7" x14ac:dyDescent="0.35">
      <c r="A5" t="s">
        <v>209</v>
      </c>
      <c r="B5" t="s">
        <v>210</v>
      </c>
      <c r="C5" s="1">
        <v>5151</v>
      </c>
      <c r="E5" s="1">
        <v>1520</v>
      </c>
      <c r="G5" s="1">
        <f>C5-E5</f>
        <v>3631</v>
      </c>
    </row>
    <row r="6" spans="1:7" x14ac:dyDescent="0.35">
      <c r="A6" t="s">
        <v>209</v>
      </c>
      <c r="B6" t="s">
        <v>211</v>
      </c>
      <c r="C6" s="1">
        <v>1264</v>
      </c>
      <c r="E6" s="1">
        <v>15557</v>
      </c>
      <c r="G6" s="1">
        <f t="shared" ref="G6:G69" si="0">C6-E6</f>
        <v>-14293</v>
      </c>
    </row>
    <row r="7" spans="1:7" x14ac:dyDescent="0.35">
      <c r="A7" t="s">
        <v>218</v>
      </c>
      <c r="B7" t="s">
        <v>219</v>
      </c>
      <c r="C7" s="1">
        <v>4673</v>
      </c>
      <c r="E7" s="1">
        <v>25715</v>
      </c>
      <c r="G7" s="1">
        <f t="shared" si="0"/>
        <v>-21042</v>
      </c>
    </row>
    <row r="8" spans="1:7" x14ac:dyDescent="0.35">
      <c r="A8" t="s">
        <v>218</v>
      </c>
      <c r="B8" t="s">
        <v>220</v>
      </c>
      <c r="C8" s="1">
        <v>0</v>
      </c>
      <c r="E8" s="1">
        <v>0</v>
      </c>
      <c r="G8" s="1">
        <f t="shared" si="0"/>
        <v>0</v>
      </c>
    </row>
    <row r="9" spans="1:7" x14ac:dyDescent="0.35">
      <c r="A9" t="s">
        <v>218</v>
      </c>
      <c r="B9" t="s">
        <v>221</v>
      </c>
      <c r="C9" s="1">
        <v>0</v>
      </c>
      <c r="E9" s="1">
        <v>0</v>
      </c>
      <c r="G9" s="1">
        <f t="shared" si="0"/>
        <v>0</v>
      </c>
    </row>
    <row r="10" spans="1:7" x14ac:dyDescent="0.35">
      <c r="A10" t="s">
        <v>218</v>
      </c>
      <c r="B10" t="s">
        <v>410</v>
      </c>
      <c r="C10" s="1">
        <v>0</v>
      </c>
      <c r="E10" s="1">
        <v>0</v>
      </c>
      <c r="G10" s="1">
        <f t="shared" si="0"/>
        <v>0</v>
      </c>
    </row>
    <row r="11" spans="1:7" x14ac:dyDescent="0.35">
      <c r="A11" t="s">
        <v>218</v>
      </c>
      <c r="B11" t="s">
        <v>353</v>
      </c>
      <c r="C11" s="1">
        <v>0</v>
      </c>
      <c r="E11" s="1">
        <v>0</v>
      </c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E12" s="1">
        <v>339</v>
      </c>
      <c r="G12" s="1">
        <f t="shared" si="0"/>
        <v>-339</v>
      </c>
    </row>
    <row r="13" spans="1:7" x14ac:dyDescent="0.35">
      <c r="A13" t="s">
        <v>218</v>
      </c>
      <c r="B13" t="s">
        <v>224</v>
      </c>
      <c r="C13" s="1">
        <v>1162</v>
      </c>
      <c r="E13" s="1">
        <v>6890</v>
      </c>
      <c r="G13" s="1">
        <f t="shared" si="0"/>
        <v>-5728</v>
      </c>
    </row>
    <row r="14" spans="1:7" x14ac:dyDescent="0.35">
      <c r="A14" t="s">
        <v>218</v>
      </c>
      <c r="B14" t="s">
        <v>354</v>
      </c>
      <c r="C14" s="1">
        <v>52204</v>
      </c>
      <c r="E14" s="1">
        <v>645244</v>
      </c>
      <c r="G14" s="1">
        <f t="shared" si="0"/>
        <v>-593040</v>
      </c>
    </row>
    <row r="15" spans="1:7" x14ac:dyDescent="0.35">
      <c r="A15" t="s">
        <v>218</v>
      </c>
      <c r="B15" t="s">
        <v>225</v>
      </c>
      <c r="C15" s="1">
        <v>44930</v>
      </c>
      <c r="E15" s="1">
        <v>206802</v>
      </c>
      <c r="G15" s="1">
        <f t="shared" si="0"/>
        <v>-161872</v>
      </c>
    </row>
    <row r="16" spans="1:7" x14ac:dyDescent="0.35">
      <c r="A16" t="s">
        <v>218</v>
      </c>
      <c r="B16" t="s">
        <v>226</v>
      </c>
      <c r="C16" s="1">
        <v>8999</v>
      </c>
      <c r="E16" s="1">
        <v>5575</v>
      </c>
      <c r="G16" s="1">
        <f t="shared" si="0"/>
        <v>3424</v>
      </c>
    </row>
    <row r="17" spans="1:7" x14ac:dyDescent="0.35">
      <c r="A17" t="s">
        <v>218</v>
      </c>
      <c r="B17" t="s">
        <v>228</v>
      </c>
      <c r="C17" s="1">
        <v>0</v>
      </c>
      <c r="E17" s="1">
        <v>0</v>
      </c>
      <c r="G17" s="1">
        <f t="shared" si="0"/>
        <v>0</v>
      </c>
    </row>
    <row r="18" spans="1:7" x14ac:dyDescent="0.35">
      <c r="A18" t="s">
        <v>218</v>
      </c>
      <c r="B18" t="s">
        <v>229</v>
      </c>
      <c r="C18" s="1">
        <v>0</v>
      </c>
      <c r="E18" s="1">
        <v>0</v>
      </c>
      <c r="G18" s="1">
        <f t="shared" si="0"/>
        <v>0</v>
      </c>
    </row>
    <row r="19" spans="1:7" x14ac:dyDescent="0.35">
      <c r="A19" t="s">
        <v>218</v>
      </c>
      <c r="B19" t="s">
        <v>230</v>
      </c>
      <c r="C19" s="1">
        <v>0</v>
      </c>
      <c r="E19" s="1">
        <v>0</v>
      </c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17231</v>
      </c>
      <c r="E20" s="1">
        <v>28595</v>
      </c>
      <c r="G20" s="1">
        <f t="shared" si="0"/>
        <v>-11364</v>
      </c>
    </row>
    <row r="21" spans="1:7" x14ac:dyDescent="0.35">
      <c r="A21" t="s">
        <v>218</v>
      </c>
      <c r="B21" t="s">
        <v>233</v>
      </c>
      <c r="C21" s="1">
        <v>66581</v>
      </c>
      <c r="E21" s="1">
        <v>44685</v>
      </c>
      <c r="G21" s="1">
        <f t="shared" si="0"/>
        <v>21896</v>
      </c>
    </row>
    <row r="22" spans="1:7" x14ac:dyDescent="0.35">
      <c r="A22" t="s">
        <v>218</v>
      </c>
      <c r="B22" t="s">
        <v>234</v>
      </c>
      <c r="C22" s="1">
        <v>0</v>
      </c>
      <c r="E22" s="1">
        <v>158</v>
      </c>
      <c r="G22" s="1">
        <f t="shared" si="0"/>
        <v>-158</v>
      </c>
    </row>
    <row r="23" spans="1:7" x14ac:dyDescent="0.35">
      <c r="A23" t="s">
        <v>218</v>
      </c>
      <c r="B23" t="s">
        <v>235</v>
      </c>
      <c r="C23" s="1">
        <v>0</v>
      </c>
      <c r="E23" s="1">
        <v>0</v>
      </c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66037</v>
      </c>
      <c r="E24" s="1">
        <v>140556</v>
      </c>
      <c r="G24" s="1">
        <f t="shared" si="0"/>
        <v>-74519</v>
      </c>
    </row>
    <row r="25" spans="1:7" x14ac:dyDescent="0.35">
      <c r="A25" t="s">
        <v>218</v>
      </c>
      <c r="B25" t="s">
        <v>237</v>
      </c>
      <c r="C25" s="1">
        <v>6391</v>
      </c>
      <c r="E25" s="1">
        <v>17983</v>
      </c>
      <c r="G25" s="1">
        <f t="shared" si="0"/>
        <v>-11592</v>
      </c>
    </row>
    <row r="26" spans="1:7" x14ac:dyDescent="0.35">
      <c r="A26" t="s">
        <v>218</v>
      </c>
      <c r="B26" t="s">
        <v>238</v>
      </c>
      <c r="C26" s="1">
        <f>81009+1700</f>
        <v>82709</v>
      </c>
      <c r="E26" s="1">
        <v>163515</v>
      </c>
      <c r="G26" s="1">
        <f t="shared" si="0"/>
        <v>-80806</v>
      </c>
    </row>
    <row r="27" spans="1:7" x14ac:dyDescent="0.35">
      <c r="A27" t="s">
        <v>218</v>
      </c>
      <c r="B27" t="s">
        <v>240</v>
      </c>
      <c r="C27" s="1">
        <v>951</v>
      </c>
      <c r="E27" s="1">
        <v>10170</v>
      </c>
      <c r="G27" s="1">
        <f t="shared" si="0"/>
        <v>-9219</v>
      </c>
    </row>
    <row r="28" spans="1:7" x14ac:dyDescent="0.35">
      <c r="A28" t="s">
        <v>241</v>
      </c>
      <c r="B28" t="s">
        <v>242</v>
      </c>
      <c r="C28" s="1">
        <v>9719</v>
      </c>
      <c r="E28" s="1">
        <v>359147</v>
      </c>
      <c r="G28" s="1">
        <f t="shared" si="0"/>
        <v>-349428</v>
      </c>
    </row>
    <row r="29" spans="1:7" x14ac:dyDescent="0.35">
      <c r="A29" t="s">
        <v>241</v>
      </c>
      <c r="B29" t="s">
        <v>243</v>
      </c>
      <c r="C29" s="1">
        <v>125780</v>
      </c>
      <c r="E29" s="1">
        <v>109131</v>
      </c>
      <c r="G29" s="1">
        <f t="shared" si="0"/>
        <v>16649</v>
      </c>
    </row>
    <row r="30" spans="1:7" x14ac:dyDescent="0.35">
      <c r="A30" t="s">
        <v>241</v>
      </c>
      <c r="B30" t="s">
        <v>244</v>
      </c>
      <c r="C30" s="1">
        <v>77929</v>
      </c>
      <c r="E30" s="1">
        <v>117891</v>
      </c>
      <c r="G30" s="1">
        <f t="shared" si="0"/>
        <v>-39962</v>
      </c>
    </row>
    <row r="31" spans="1:7" x14ac:dyDescent="0.35">
      <c r="A31" t="s">
        <v>241</v>
      </c>
      <c r="B31" t="s">
        <v>372</v>
      </c>
      <c r="C31" s="1">
        <v>1065</v>
      </c>
      <c r="E31" s="1">
        <v>900</v>
      </c>
      <c r="G31" s="1">
        <f t="shared" si="0"/>
        <v>165</v>
      </c>
    </row>
    <row r="32" spans="1:7" x14ac:dyDescent="0.35">
      <c r="A32" t="s">
        <v>241</v>
      </c>
      <c r="B32" t="s">
        <v>246</v>
      </c>
      <c r="C32" s="1">
        <v>2687</v>
      </c>
      <c r="E32" s="1">
        <v>7570</v>
      </c>
      <c r="G32" s="1">
        <f t="shared" si="0"/>
        <v>-4883</v>
      </c>
    </row>
    <row r="33" spans="1:7" x14ac:dyDescent="0.35">
      <c r="A33" t="s">
        <v>241</v>
      </c>
      <c r="B33" t="s">
        <v>247</v>
      </c>
      <c r="C33" s="1">
        <v>13377</v>
      </c>
      <c r="E33" s="1">
        <v>9002</v>
      </c>
      <c r="G33" s="1">
        <f t="shared" si="0"/>
        <v>4375</v>
      </c>
    </row>
    <row r="34" spans="1:7" x14ac:dyDescent="0.35">
      <c r="A34" t="s">
        <v>241</v>
      </c>
      <c r="B34" t="s">
        <v>248</v>
      </c>
      <c r="C34" s="1">
        <v>0</v>
      </c>
      <c r="E34" s="1">
        <v>0</v>
      </c>
      <c r="G34" s="1">
        <f t="shared" si="0"/>
        <v>0</v>
      </c>
    </row>
    <row r="35" spans="1:7" x14ac:dyDescent="0.35">
      <c r="A35" t="s">
        <v>241</v>
      </c>
      <c r="B35" t="s">
        <v>394</v>
      </c>
      <c r="C35" s="1">
        <v>0</v>
      </c>
      <c r="E35" s="1">
        <v>0</v>
      </c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1520926</v>
      </c>
      <c r="E36" s="1">
        <v>4412925</v>
      </c>
      <c r="G36" s="1">
        <f t="shared" si="0"/>
        <v>-2891999</v>
      </c>
    </row>
    <row r="37" spans="1:7" x14ac:dyDescent="0.35">
      <c r="A37" t="s">
        <v>241</v>
      </c>
      <c r="B37" t="s">
        <v>356</v>
      </c>
      <c r="C37" s="1">
        <v>358</v>
      </c>
      <c r="E37" s="1">
        <v>3662</v>
      </c>
      <c r="G37" s="1">
        <f t="shared" si="0"/>
        <v>-3304</v>
      </c>
    </row>
    <row r="38" spans="1:7" x14ac:dyDescent="0.35">
      <c r="A38" t="s">
        <v>241</v>
      </c>
      <c r="B38" t="s">
        <v>251</v>
      </c>
      <c r="C38" s="1">
        <v>6107</v>
      </c>
      <c r="E38" s="1">
        <v>4696</v>
      </c>
      <c r="G38" s="1">
        <f t="shared" si="0"/>
        <v>1411</v>
      </c>
    </row>
    <row r="39" spans="1:7" x14ac:dyDescent="0.35">
      <c r="A39" t="s">
        <v>241</v>
      </c>
      <c r="B39" t="s">
        <v>252</v>
      </c>
      <c r="C39" s="1">
        <v>92</v>
      </c>
      <c r="E39" s="1">
        <v>2381</v>
      </c>
      <c r="G39" s="1">
        <f t="shared" si="0"/>
        <v>-2289</v>
      </c>
    </row>
    <row r="40" spans="1:7" x14ac:dyDescent="0.35">
      <c r="A40" t="s">
        <v>253</v>
      </c>
      <c r="B40" t="s">
        <v>254</v>
      </c>
      <c r="C40" s="1">
        <v>300418</v>
      </c>
      <c r="E40" s="1">
        <v>3538296</v>
      </c>
      <c r="G40" s="1">
        <f t="shared" si="0"/>
        <v>-3237878</v>
      </c>
    </row>
    <row r="41" spans="1:7" x14ac:dyDescent="0.35">
      <c r="A41" t="s">
        <v>253</v>
      </c>
      <c r="B41" t="s">
        <v>357</v>
      </c>
      <c r="C41" s="1">
        <v>0</v>
      </c>
      <c r="E41" s="1">
        <v>0</v>
      </c>
      <c r="G41" s="1">
        <f t="shared" si="0"/>
        <v>0</v>
      </c>
    </row>
    <row r="42" spans="1:7" x14ac:dyDescent="0.35">
      <c r="A42" t="s">
        <v>253</v>
      </c>
      <c r="B42" t="s">
        <v>411</v>
      </c>
      <c r="C42" s="1">
        <v>0</v>
      </c>
      <c r="E42" s="1">
        <v>0</v>
      </c>
      <c r="G42" s="1">
        <f t="shared" si="0"/>
        <v>0</v>
      </c>
    </row>
    <row r="43" spans="1:7" x14ac:dyDescent="0.35">
      <c r="A43" t="s">
        <v>253</v>
      </c>
      <c r="B43" t="s">
        <v>358</v>
      </c>
      <c r="C43" s="1">
        <v>0</v>
      </c>
      <c r="E43" s="1">
        <v>0</v>
      </c>
      <c r="G43" s="1">
        <f t="shared" si="0"/>
        <v>0</v>
      </c>
    </row>
    <row r="44" spans="1:7" x14ac:dyDescent="0.35">
      <c r="A44" t="s">
        <v>253</v>
      </c>
      <c r="B44" t="s">
        <v>395</v>
      </c>
      <c r="C44" s="1">
        <v>0</v>
      </c>
      <c r="E44" s="1">
        <v>0</v>
      </c>
      <c r="G44" s="1">
        <f t="shared" si="0"/>
        <v>0</v>
      </c>
    </row>
    <row r="45" spans="1:7" x14ac:dyDescent="0.35">
      <c r="A45" t="s">
        <v>253</v>
      </c>
      <c r="B45" t="s">
        <v>396</v>
      </c>
      <c r="C45" s="1">
        <v>0</v>
      </c>
      <c r="E45" s="1">
        <v>0</v>
      </c>
      <c r="G45" s="1">
        <f t="shared" si="0"/>
        <v>0</v>
      </c>
    </row>
    <row r="46" spans="1:7" x14ac:dyDescent="0.35">
      <c r="A46" t="s">
        <v>253</v>
      </c>
      <c r="B46" t="s">
        <v>257</v>
      </c>
      <c r="C46" s="1">
        <v>252338</v>
      </c>
      <c r="E46" s="1">
        <v>5090527</v>
      </c>
      <c r="G46" s="1">
        <f t="shared" si="0"/>
        <v>-4838189</v>
      </c>
    </row>
    <row r="47" spans="1:7" x14ac:dyDescent="0.35">
      <c r="A47" t="s">
        <v>253</v>
      </c>
      <c r="B47" t="s">
        <v>407</v>
      </c>
      <c r="C47" s="1">
        <v>2380</v>
      </c>
      <c r="E47" s="1">
        <v>60121</v>
      </c>
      <c r="G47" s="1">
        <f t="shared" si="0"/>
        <v>-57741</v>
      </c>
    </row>
    <row r="48" spans="1:7" x14ac:dyDescent="0.35">
      <c r="A48" t="s">
        <v>253</v>
      </c>
      <c r="B48" t="s">
        <v>258</v>
      </c>
      <c r="C48" s="1">
        <v>14737</v>
      </c>
      <c r="E48" s="1">
        <v>1084605</v>
      </c>
      <c r="G48" s="1">
        <f t="shared" si="0"/>
        <v>-1069868</v>
      </c>
    </row>
    <row r="49" spans="1:7" x14ac:dyDescent="0.35">
      <c r="A49" t="s">
        <v>253</v>
      </c>
      <c r="B49" t="s">
        <v>259</v>
      </c>
      <c r="C49" s="1">
        <v>21080</v>
      </c>
      <c r="E49" s="1">
        <v>2084831</v>
      </c>
      <c r="G49" s="1">
        <f t="shared" si="0"/>
        <v>-2063751</v>
      </c>
    </row>
    <row r="50" spans="1:7" x14ac:dyDescent="0.35">
      <c r="A50" t="s">
        <v>253</v>
      </c>
      <c r="B50" t="s">
        <v>260</v>
      </c>
      <c r="C50" s="1">
        <v>0</v>
      </c>
      <c r="E50" s="1">
        <v>46</v>
      </c>
      <c r="G50" s="1">
        <f t="shared" si="0"/>
        <v>-46</v>
      </c>
    </row>
    <row r="51" spans="1:7" x14ac:dyDescent="0.35">
      <c r="A51" t="s">
        <v>253</v>
      </c>
      <c r="B51" t="s">
        <v>261</v>
      </c>
      <c r="C51" s="1">
        <v>56</v>
      </c>
      <c r="E51" s="1">
        <v>405817</v>
      </c>
      <c r="G51" s="1">
        <f t="shared" si="0"/>
        <v>-405761</v>
      </c>
    </row>
    <row r="52" spans="1:7" x14ac:dyDescent="0.35">
      <c r="A52" t="s">
        <v>253</v>
      </c>
      <c r="B52" t="s">
        <v>262</v>
      </c>
      <c r="C52" s="1">
        <v>0</v>
      </c>
      <c r="E52" s="1">
        <v>0</v>
      </c>
      <c r="G52" s="1">
        <f t="shared" si="0"/>
        <v>0</v>
      </c>
    </row>
    <row r="53" spans="1:7" x14ac:dyDescent="0.35">
      <c r="A53" t="s">
        <v>253</v>
      </c>
      <c r="B53" t="s">
        <v>397</v>
      </c>
      <c r="C53" s="1">
        <v>0</v>
      </c>
      <c r="E53" s="1">
        <v>0</v>
      </c>
      <c r="G53" s="1">
        <f t="shared" si="0"/>
        <v>0</v>
      </c>
    </row>
    <row r="54" spans="1:7" x14ac:dyDescent="0.35">
      <c r="A54" t="s">
        <v>263</v>
      </c>
      <c r="B54" t="s">
        <v>428</v>
      </c>
      <c r="C54" s="1">
        <v>5046</v>
      </c>
      <c r="E54" s="1">
        <v>13956</v>
      </c>
      <c r="G54" s="1">
        <f t="shared" si="0"/>
        <v>-8910</v>
      </c>
    </row>
    <row r="55" spans="1:7" x14ac:dyDescent="0.35">
      <c r="A55" t="s">
        <v>263</v>
      </c>
      <c r="B55" t="s">
        <v>264</v>
      </c>
      <c r="C55" s="1">
        <v>0</v>
      </c>
      <c r="E55" s="1">
        <v>0</v>
      </c>
      <c r="G55" s="1">
        <f t="shared" si="0"/>
        <v>0</v>
      </c>
    </row>
    <row r="56" spans="1:7" x14ac:dyDescent="0.35">
      <c r="A56" t="s">
        <v>263</v>
      </c>
      <c r="B56" t="s">
        <v>265</v>
      </c>
      <c r="C56" s="1">
        <v>0</v>
      </c>
      <c r="E56" s="1">
        <v>0</v>
      </c>
      <c r="G56" s="1">
        <f t="shared" si="0"/>
        <v>0</v>
      </c>
    </row>
    <row r="57" spans="1:7" x14ac:dyDescent="0.35">
      <c r="A57" t="s">
        <v>263</v>
      </c>
      <c r="B57" t="s">
        <v>266</v>
      </c>
      <c r="C57" s="1">
        <v>144</v>
      </c>
      <c r="E57" s="1">
        <v>866</v>
      </c>
      <c r="G57" s="1">
        <f t="shared" si="0"/>
        <v>-722</v>
      </c>
    </row>
    <row r="58" spans="1:7" x14ac:dyDescent="0.35">
      <c r="A58" t="s">
        <v>263</v>
      </c>
      <c r="B58" t="s">
        <v>267</v>
      </c>
      <c r="C58" s="1">
        <v>101</v>
      </c>
      <c r="E58" s="1">
        <v>1519</v>
      </c>
      <c r="G58" s="1">
        <f t="shared" si="0"/>
        <v>-1418</v>
      </c>
    </row>
    <row r="59" spans="1:7" x14ac:dyDescent="0.35">
      <c r="A59" t="s">
        <v>263</v>
      </c>
      <c r="B59" t="s">
        <v>268</v>
      </c>
      <c r="C59" s="1">
        <v>281</v>
      </c>
      <c r="E59" s="1">
        <v>1466</v>
      </c>
      <c r="G59" s="1">
        <f t="shared" si="0"/>
        <v>-1185</v>
      </c>
    </row>
    <row r="60" spans="1:7" x14ac:dyDescent="0.35">
      <c r="A60" t="s">
        <v>263</v>
      </c>
      <c r="B60" t="s">
        <v>269</v>
      </c>
      <c r="C60" s="1">
        <v>212641</v>
      </c>
      <c r="E60" s="1">
        <v>480861</v>
      </c>
      <c r="G60" s="1">
        <f t="shared" si="0"/>
        <v>-268220</v>
      </c>
    </row>
    <row r="61" spans="1:7" x14ac:dyDescent="0.35">
      <c r="A61" t="s">
        <v>263</v>
      </c>
      <c r="B61" t="s">
        <v>270</v>
      </c>
      <c r="C61" s="1">
        <v>2742</v>
      </c>
      <c r="E61" s="1">
        <v>9634</v>
      </c>
      <c r="G61" s="1">
        <f t="shared" si="0"/>
        <v>-6892</v>
      </c>
    </row>
    <row r="62" spans="1:7" x14ac:dyDescent="0.35">
      <c r="A62" t="s">
        <v>263</v>
      </c>
      <c r="B62" t="s">
        <v>271</v>
      </c>
      <c r="C62" s="1">
        <v>33</v>
      </c>
      <c r="E62" s="1">
        <v>464</v>
      </c>
      <c r="G62" s="1">
        <f t="shared" si="0"/>
        <v>-431</v>
      </c>
    </row>
    <row r="63" spans="1:7" x14ac:dyDescent="0.35">
      <c r="A63" t="s">
        <v>263</v>
      </c>
      <c r="B63" t="s">
        <v>273</v>
      </c>
      <c r="C63" s="1">
        <v>6854</v>
      </c>
      <c r="E63" s="1">
        <v>14229</v>
      </c>
      <c r="G63" s="1">
        <f t="shared" si="0"/>
        <v>-7375</v>
      </c>
    </row>
    <row r="64" spans="1:7" x14ac:dyDescent="0.35">
      <c r="A64" t="s">
        <v>263</v>
      </c>
      <c r="B64" t="s">
        <v>274</v>
      </c>
      <c r="C64" s="1">
        <v>0</v>
      </c>
      <c r="E64" s="1">
        <v>0</v>
      </c>
      <c r="G64" s="1">
        <f t="shared" si="0"/>
        <v>0</v>
      </c>
    </row>
    <row r="65" spans="1:7" x14ac:dyDescent="0.35">
      <c r="A65" t="s">
        <v>263</v>
      </c>
      <c r="B65" t="s">
        <v>275</v>
      </c>
      <c r="C65" s="1">
        <v>1024</v>
      </c>
      <c r="E65" s="1">
        <v>3564</v>
      </c>
      <c r="G65" s="1">
        <f t="shared" si="0"/>
        <v>-2540</v>
      </c>
    </row>
    <row r="66" spans="1:7" x14ac:dyDescent="0.35">
      <c r="A66" t="s">
        <v>263</v>
      </c>
      <c r="B66" t="s">
        <v>399</v>
      </c>
      <c r="C66" s="1">
        <v>772</v>
      </c>
      <c r="E66" s="1">
        <v>13026</v>
      </c>
      <c r="G66" s="1">
        <f t="shared" si="0"/>
        <v>-12254</v>
      </c>
    </row>
    <row r="67" spans="1:7" x14ac:dyDescent="0.35">
      <c r="A67" t="s">
        <v>263</v>
      </c>
      <c r="B67" t="s">
        <v>360</v>
      </c>
      <c r="C67" s="1">
        <v>220</v>
      </c>
      <c r="E67" s="1">
        <v>92</v>
      </c>
      <c r="G67" s="1">
        <f t="shared" si="0"/>
        <v>128</v>
      </c>
    </row>
    <row r="68" spans="1:7" x14ac:dyDescent="0.35">
      <c r="A68" t="s">
        <v>263</v>
      </c>
      <c r="B68" t="s">
        <v>276</v>
      </c>
      <c r="C68" s="1">
        <v>1439</v>
      </c>
      <c r="E68" s="1">
        <v>8108</v>
      </c>
      <c r="G68" s="1">
        <f t="shared" si="0"/>
        <v>-6669</v>
      </c>
    </row>
    <row r="69" spans="1:7" x14ac:dyDescent="0.35">
      <c r="A69" t="s">
        <v>263</v>
      </c>
      <c r="B69" t="s">
        <v>277</v>
      </c>
      <c r="C69" s="1">
        <v>17860</v>
      </c>
      <c r="E69" s="1">
        <v>46930</v>
      </c>
      <c r="G69" s="1">
        <f t="shared" si="0"/>
        <v>-29070</v>
      </c>
    </row>
    <row r="70" spans="1:7" x14ac:dyDescent="0.35">
      <c r="A70" t="s">
        <v>263</v>
      </c>
      <c r="B70" t="s">
        <v>279</v>
      </c>
      <c r="C70" s="1">
        <v>17086</v>
      </c>
      <c r="E70" s="1">
        <v>195421</v>
      </c>
      <c r="G70" s="1">
        <f t="shared" ref="G70:G133" si="1">C70-E70</f>
        <v>-178335</v>
      </c>
    </row>
    <row r="71" spans="1:7" x14ac:dyDescent="0.35">
      <c r="A71" t="s">
        <v>263</v>
      </c>
      <c r="B71" t="s">
        <v>280</v>
      </c>
      <c r="C71" s="1">
        <v>6252</v>
      </c>
      <c r="E71" s="1">
        <v>11073</v>
      </c>
      <c r="G71" s="1">
        <f t="shared" si="1"/>
        <v>-4821</v>
      </c>
    </row>
    <row r="72" spans="1:7" x14ac:dyDescent="0.35">
      <c r="A72" t="s">
        <v>263</v>
      </c>
      <c r="B72" t="s">
        <v>387</v>
      </c>
      <c r="C72" s="1">
        <v>0</v>
      </c>
      <c r="E72" s="1">
        <v>0</v>
      </c>
      <c r="G72" s="1">
        <f t="shared" si="1"/>
        <v>0</v>
      </c>
    </row>
    <row r="73" spans="1:7" x14ac:dyDescent="0.35">
      <c r="A73" t="s">
        <v>263</v>
      </c>
      <c r="B73" t="s">
        <v>281</v>
      </c>
      <c r="C73" s="1">
        <v>0</v>
      </c>
      <c r="E73" s="1">
        <v>566</v>
      </c>
      <c r="G73" s="1">
        <f t="shared" si="1"/>
        <v>-566</v>
      </c>
    </row>
    <row r="74" spans="1:7" x14ac:dyDescent="0.35">
      <c r="A74" t="s">
        <v>263</v>
      </c>
      <c r="B74" t="s">
        <v>282</v>
      </c>
      <c r="C74" s="1">
        <v>2437</v>
      </c>
      <c r="E74" s="1">
        <v>43783</v>
      </c>
      <c r="G74" s="1">
        <f t="shared" si="1"/>
        <v>-41346</v>
      </c>
    </row>
    <row r="75" spans="1:7" x14ac:dyDescent="0.35">
      <c r="A75" t="s">
        <v>263</v>
      </c>
      <c r="B75" t="s">
        <v>284</v>
      </c>
      <c r="C75" s="1">
        <v>1461</v>
      </c>
      <c r="E75" s="1">
        <v>3076</v>
      </c>
      <c r="G75" s="1">
        <f t="shared" si="1"/>
        <v>-1615</v>
      </c>
    </row>
    <row r="76" spans="1:7" x14ac:dyDescent="0.35">
      <c r="A76" t="s">
        <v>263</v>
      </c>
      <c r="B76" t="s">
        <v>412</v>
      </c>
      <c r="C76" s="1">
        <v>0</v>
      </c>
      <c r="E76" s="1">
        <v>0</v>
      </c>
      <c r="G76" s="1">
        <f t="shared" si="1"/>
        <v>0</v>
      </c>
    </row>
    <row r="77" spans="1:7" x14ac:dyDescent="0.35">
      <c r="A77" t="s">
        <v>285</v>
      </c>
      <c r="B77" t="s">
        <v>286</v>
      </c>
      <c r="C77" s="1">
        <v>0</v>
      </c>
      <c r="E77" s="1">
        <v>0</v>
      </c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122660</v>
      </c>
      <c r="E78" s="1">
        <v>857083</v>
      </c>
      <c r="G78" s="1">
        <f t="shared" si="1"/>
        <v>-734423</v>
      </c>
    </row>
    <row r="79" spans="1:7" x14ac:dyDescent="0.35">
      <c r="A79" t="s">
        <v>289</v>
      </c>
      <c r="B79" t="s">
        <v>290</v>
      </c>
      <c r="C79" s="1">
        <v>34902</v>
      </c>
      <c r="E79" s="1">
        <v>48616</v>
      </c>
      <c r="G79" s="1">
        <f t="shared" si="1"/>
        <v>-13714</v>
      </c>
    </row>
    <row r="80" spans="1:7" x14ac:dyDescent="0.35">
      <c r="A80" t="s">
        <v>289</v>
      </c>
      <c r="B80" t="s">
        <v>291</v>
      </c>
      <c r="C80" s="1">
        <v>14</v>
      </c>
      <c r="E80" s="1">
        <v>1354</v>
      </c>
      <c r="G80" s="1">
        <f t="shared" si="1"/>
        <v>-1340</v>
      </c>
    </row>
    <row r="81" spans="1:11" x14ac:dyDescent="0.35">
      <c r="A81" t="s">
        <v>289</v>
      </c>
      <c r="B81" t="s">
        <v>292</v>
      </c>
      <c r="C81" s="1">
        <v>0</v>
      </c>
      <c r="E81" s="1">
        <v>0</v>
      </c>
      <c r="G81" s="1">
        <f t="shared" si="1"/>
        <v>0</v>
      </c>
    </row>
    <row r="82" spans="1:11" x14ac:dyDescent="0.35">
      <c r="A82" t="s">
        <v>289</v>
      </c>
      <c r="B82" t="s">
        <v>293</v>
      </c>
      <c r="C82" s="1">
        <v>0</v>
      </c>
      <c r="E82" s="1">
        <v>0</v>
      </c>
      <c r="G82" s="1">
        <f t="shared" si="1"/>
        <v>0</v>
      </c>
    </row>
    <row r="83" spans="1:11" x14ac:dyDescent="0.35">
      <c r="A83" t="s">
        <v>289</v>
      </c>
      <c r="B83" t="s">
        <v>294</v>
      </c>
      <c r="C83" s="1">
        <v>446</v>
      </c>
      <c r="E83" s="1">
        <v>37160</v>
      </c>
      <c r="G83" s="1">
        <f t="shared" si="1"/>
        <v>-36714</v>
      </c>
    </row>
    <row r="84" spans="1:11" x14ac:dyDescent="0.35">
      <c r="A84" t="s">
        <v>295</v>
      </c>
      <c r="B84" t="s">
        <v>296</v>
      </c>
      <c r="C84" s="1">
        <v>105403</v>
      </c>
      <c r="E84" s="1">
        <v>471892</v>
      </c>
      <c r="G84" s="1">
        <f t="shared" si="1"/>
        <v>-366489</v>
      </c>
    </row>
    <row r="85" spans="1:11" x14ac:dyDescent="0.35">
      <c r="A85" t="s">
        <v>295</v>
      </c>
      <c r="B85" t="s">
        <v>297</v>
      </c>
      <c r="C85" s="1">
        <v>103797</v>
      </c>
      <c r="E85" s="1">
        <v>86615</v>
      </c>
      <c r="G85" s="1">
        <f t="shared" si="1"/>
        <v>17182</v>
      </c>
    </row>
    <row r="86" spans="1:11" x14ac:dyDescent="0.35">
      <c r="A86" t="s">
        <v>295</v>
      </c>
      <c r="B86" t="s">
        <v>298</v>
      </c>
      <c r="C86" s="1">
        <f>81671+3</f>
        <v>81674</v>
      </c>
      <c r="E86" s="1">
        <f>944233+6129.09106514589-1</f>
        <v>950361.09106514591</v>
      </c>
      <c r="G86" s="1">
        <f t="shared" si="1"/>
        <v>-868687.09106514591</v>
      </c>
      <c r="I86" s="26"/>
      <c r="K86" s="27"/>
    </row>
    <row r="87" spans="1:11" x14ac:dyDescent="0.35">
      <c r="A87" t="s">
        <v>295</v>
      </c>
      <c r="B87" t="s">
        <v>299</v>
      </c>
      <c r="C87" s="1">
        <v>4885</v>
      </c>
      <c r="E87" s="1">
        <v>72329</v>
      </c>
      <c r="G87" s="1">
        <f t="shared" si="1"/>
        <v>-67444</v>
      </c>
    </row>
    <row r="88" spans="1:11" x14ac:dyDescent="0.35">
      <c r="A88" t="s">
        <v>295</v>
      </c>
      <c r="B88" t="s">
        <v>300</v>
      </c>
      <c r="C88" s="1">
        <v>126101</v>
      </c>
      <c r="E88" s="1">
        <v>585659</v>
      </c>
      <c r="G88" s="1">
        <f t="shared" si="1"/>
        <v>-459558</v>
      </c>
    </row>
    <row r="89" spans="1:11" x14ac:dyDescent="0.35">
      <c r="A89" t="s">
        <v>295</v>
      </c>
      <c r="B89" t="s">
        <v>301</v>
      </c>
      <c r="C89" s="1">
        <v>21613</v>
      </c>
      <c r="E89" s="1">
        <v>176569</v>
      </c>
      <c r="G89" s="1">
        <f t="shared" si="1"/>
        <v>-154956</v>
      </c>
    </row>
    <row r="90" spans="1:11" x14ac:dyDescent="0.35">
      <c r="A90" t="s">
        <v>295</v>
      </c>
      <c r="B90" t="s">
        <v>302</v>
      </c>
      <c r="C90" s="1">
        <v>7163</v>
      </c>
      <c r="E90" s="1">
        <v>6167</v>
      </c>
      <c r="G90" s="1">
        <f t="shared" si="1"/>
        <v>996</v>
      </c>
    </row>
    <row r="91" spans="1:11" x14ac:dyDescent="0.35">
      <c r="A91" t="s">
        <v>295</v>
      </c>
      <c r="B91" t="s">
        <v>400</v>
      </c>
      <c r="C91" s="1">
        <v>1202</v>
      </c>
      <c r="E91" s="1">
        <v>20613</v>
      </c>
      <c r="G91" s="1">
        <f t="shared" si="1"/>
        <v>-19411</v>
      </c>
    </row>
    <row r="92" spans="1:11" x14ac:dyDescent="0.35">
      <c r="A92" t="s">
        <v>295</v>
      </c>
      <c r="B92" t="s">
        <v>305</v>
      </c>
      <c r="C92" s="1">
        <v>71</v>
      </c>
      <c r="E92" s="1">
        <v>647</v>
      </c>
      <c r="G92" s="1">
        <f t="shared" si="1"/>
        <v>-576</v>
      </c>
    </row>
    <row r="93" spans="1:11" x14ac:dyDescent="0.35">
      <c r="A93" t="s">
        <v>295</v>
      </c>
      <c r="B93" t="s">
        <v>306</v>
      </c>
      <c r="C93" s="1">
        <v>22520</v>
      </c>
      <c r="E93" s="1">
        <v>9579</v>
      </c>
      <c r="G93" s="1">
        <f t="shared" si="1"/>
        <v>12941</v>
      </c>
    </row>
    <row r="94" spans="1:11" x14ac:dyDescent="0.35">
      <c r="A94" t="s">
        <v>295</v>
      </c>
      <c r="B94" t="s">
        <v>307</v>
      </c>
      <c r="C94" s="1">
        <v>0</v>
      </c>
      <c r="E94" s="1">
        <v>0</v>
      </c>
      <c r="G94" s="1">
        <f t="shared" si="1"/>
        <v>0</v>
      </c>
    </row>
    <row r="95" spans="1:11" x14ac:dyDescent="0.35">
      <c r="A95" t="s">
        <v>295</v>
      </c>
      <c r="B95" t="s">
        <v>308</v>
      </c>
      <c r="C95" s="1">
        <v>75330</v>
      </c>
      <c r="E95" s="1">
        <v>63054</v>
      </c>
      <c r="G95" s="1">
        <f t="shared" si="1"/>
        <v>12276</v>
      </c>
    </row>
    <row r="96" spans="1:11" x14ac:dyDescent="0.35">
      <c r="A96" t="s">
        <v>295</v>
      </c>
      <c r="B96" t="s">
        <v>309</v>
      </c>
      <c r="C96" s="1">
        <v>15823</v>
      </c>
      <c r="E96" s="1">
        <v>17111</v>
      </c>
      <c r="G96" s="1">
        <f t="shared" si="1"/>
        <v>-1288</v>
      </c>
    </row>
    <row r="97" spans="1:7" x14ac:dyDescent="0.35">
      <c r="A97" t="s">
        <v>295</v>
      </c>
      <c r="B97" t="s">
        <v>310</v>
      </c>
      <c r="C97" s="1">
        <v>6541</v>
      </c>
      <c r="E97" s="1">
        <v>3317</v>
      </c>
      <c r="G97" s="1">
        <f t="shared" si="1"/>
        <v>3224</v>
      </c>
    </row>
    <row r="98" spans="1:7" x14ac:dyDescent="0.35">
      <c r="A98" t="s">
        <v>295</v>
      </c>
      <c r="B98" t="s">
        <v>311</v>
      </c>
      <c r="C98" s="1">
        <v>4169</v>
      </c>
      <c r="E98" s="1">
        <v>5163</v>
      </c>
      <c r="G98" s="1">
        <f t="shared" si="1"/>
        <v>-994</v>
      </c>
    </row>
    <row r="99" spans="1:7" x14ac:dyDescent="0.35">
      <c r="A99" t="s">
        <v>295</v>
      </c>
      <c r="B99" t="s">
        <v>312</v>
      </c>
      <c r="C99" s="1">
        <v>0</v>
      </c>
      <c r="E99" s="1">
        <v>0</v>
      </c>
      <c r="G99" s="1">
        <f t="shared" si="1"/>
        <v>0</v>
      </c>
    </row>
    <row r="100" spans="1:7" x14ac:dyDescent="0.35">
      <c r="A100" t="s">
        <v>295</v>
      </c>
      <c r="B100" t="s">
        <v>313</v>
      </c>
      <c r="C100" s="1">
        <v>779</v>
      </c>
      <c r="E100" s="1">
        <v>9368</v>
      </c>
      <c r="G100" s="1">
        <f t="shared" si="1"/>
        <v>-8589</v>
      </c>
    </row>
    <row r="101" spans="1:7" x14ac:dyDescent="0.35">
      <c r="A101" t="s">
        <v>295</v>
      </c>
      <c r="B101" t="s">
        <v>314</v>
      </c>
      <c r="C101" s="1">
        <v>204709</v>
      </c>
      <c r="E101" s="1">
        <v>1500415</v>
      </c>
      <c r="G101" s="1">
        <f t="shared" si="1"/>
        <v>-1295706</v>
      </c>
    </row>
    <row r="102" spans="1:7" x14ac:dyDescent="0.35">
      <c r="A102" t="s">
        <v>295</v>
      </c>
      <c r="B102" t="s">
        <v>315</v>
      </c>
      <c r="C102" s="1">
        <v>11436</v>
      </c>
      <c r="E102" s="1">
        <v>4494</v>
      </c>
      <c r="G102" s="1">
        <f t="shared" si="1"/>
        <v>6942</v>
      </c>
    </row>
    <row r="103" spans="1:7" x14ac:dyDescent="0.35">
      <c r="A103" t="s">
        <v>329</v>
      </c>
      <c r="B103" t="s">
        <v>330</v>
      </c>
      <c r="C103" s="1">
        <v>0</v>
      </c>
      <c r="E103" s="1">
        <v>296</v>
      </c>
      <c r="G103" s="1">
        <f t="shared" si="1"/>
        <v>-296</v>
      </c>
    </row>
    <row r="104" spans="1:7" x14ac:dyDescent="0.35">
      <c r="A104" t="s">
        <v>329</v>
      </c>
      <c r="B104" t="s">
        <v>331</v>
      </c>
      <c r="C104" s="1">
        <v>0</v>
      </c>
      <c r="E104" s="1">
        <v>173</v>
      </c>
      <c r="G104" s="1">
        <f t="shared" si="1"/>
        <v>-173</v>
      </c>
    </row>
    <row r="105" spans="1:7" x14ac:dyDescent="0.35">
      <c r="A105" t="s">
        <v>329</v>
      </c>
      <c r="B105" t="s">
        <v>332</v>
      </c>
      <c r="C105" s="1">
        <v>175583</v>
      </c>
      <c r="E105" s="1">
        <v>498518</v>
      </c>
      <c r="G105" s="1">
        <f t="shared" si="1"/>
        <v>-322935</v>
      </c>
    </row>
    <row r="106" spans="1:7" x14ac:dyDescent="0.35">
      <c r="A106" t="s">
        <v>329</v>
      </c>
      <c r="B106" t="s">
        <v>333</v>
      </c>
      <c r="C106" s="1">
        <v>1889</v>
      </c>
      <c r="E106" s="1">
        <v>4224</v>
      </c>
      <c r="G106" s="1">
        <f t="shared" si="1"/>
        <v>-2335</v>
      </c>
    </row>
    <row r="107" spans="1:7" x14ac:dyDescent="0.35">
      <c r="A107" t="s">
        <v>329</v>
      </c>
      <c r="B107" t="s">
        <v>363</v>
      </c>
      <c r="C107" s="1">
        <v>0</v>
      </c>
      <c r="E107" s="1">
        <v>0</v>
      </c>
      <c r="G107" s="1">
        <f t="shared" si="1"/>
        <v>0</v>
      </c>
    </row>
    <row r="108" spans="1:7" x14ac:dyDescent="0.35">
      <c r="A108" t="s">
        <v>329</v>
      </c>
      <c r="B108" t="s">
        <v>336</v>
      </c>
      <c r="C108" s="1">
        <v>5246</v>
      </c>
      <c r="E108" s="1">
        <v>6172</v>
      </c>
      <c r="G108" s="1">
        <f t="shared" si="1"/>
        <v>-926</v>
      </c>
    </row>
    <row r="109" spans="1:7" x14ac:dyDescent="0.35">
      <c r="A109" t="s">
        <v>329</v>
      </c>
      <c r="B109" t="s">
        <v>337</v>
      </c>
      <c r="C109" s="1">
        <v>21603</v>
      </c>
      <c r="E109" s="1">
        <v>17998</v>
      </c>
      <c r="G109" s="1">
        <f t="shared" si="1"/>
        <v>3605</v>
      </c>
    </row>
    <row r="110" spans="1:7" x14ac:dyDescent="0.35">
      <c r="A110" t="s">
        <v>329</v>
      </c>
      <c r="B110" t="s">
        <v>338</v>
      </c>
      <c r="C110" s="1">
        <v>0</v>
      </c>
      <c r="E110" s="1">
        <v>1144</v>
      </c>
      <c r="G110" s="1">
        <f t="shared" si="1"/>
        <v>-1144</v>
      </c>
    </row>
    <row r="111" spans="1:7" x14ac:dyDescent="0.35">
      <c r="A111" t="s">
        <v>329</v>
      </c>
      <c r="B111" t="s">
        <v>339</v>
      </c>
      <c r="C111" s="1">
        <v>0</v>
      </c>
      <c r="E111" s="1">
        <v>2507</v>
      </c>
      <c r="G111" s="1">
        <f t="shared" si="1"/>
        <v>-2507</v>
      </c>
    </row>
    <row r="112" spans="1:7" x14ac:dyDescent="0.35">
      <c r="A112" t="s">
        <v>329</v>
      </c>
      <c r="B112" t="s">
        <v>340</v>
      </c>
      <c r="C112" s="1">
        <v>2</v>
      </c>
      <c r="E112" s="1">
        <v>1091</v>
      </c>
      <c r="G112" s="1">
        <f t="shared" si="1"/>
        <v>-1089</v>
      </c>
    </row>
    <row r="113" spans="1:7" x14ac:dyDescent="0.35">
      <c r="A113" t="s">
        <v>329</v>
      </c>
      <c r="B113" t="s">
        <v>341</v>
      </c>
      <c r="C113" s="1">
        <v>27963</v>
      </c>
      <c r="E113" s="1">
        <v>89898</v>
      </c>
      <c r="G113" s="1">
        <f t="shared" si="1"/>
        <v>-61935</v>
      </c>
    </row>
    <row r="114" spans="1:7" x14ac:dyDescent="0.35">
      <c r="A114" t="s">
        <v>329</v>
      </c>
      <c r="B114" t="s">
        <v>342</v>
      </c>
      <c r="C114" s="1">
        <v>0</v>
      </c>
      <c r="E114" s="1">
        <v>0</v>
      </c>
      <c r="G114" s="1">
        <f t="shared" si="1"/>
        <v>0</v>
      </c>
    </row>
    <row r="115" spans="1:7" x14ac:dyDescent="0.35">
      <c r="A115" t="s">
        <v>329</v>
      </c>
      <c r="B115" t="s">
        <v>343</v>
      </c>
      <c r="C115" s="1">
        <v>7</v>
      </c>
      <c r="E115" s="1">
        <v>488</v>
      </c>
      <c r="G115" s="1">
        <f t="shared" si="1"/>
        <v>-481</v>
      </c>
    </row>
    <row r="116" spans="1:7" x14ac:dyDescent="0.35">
      <c r="A116" t="s">
        <v>329</v>
      </c>
      <c r="B116" t="s">
        <v>401</v>
      </c>
      <c r="C116" s="1">
        <v>0</v>
      </c>
      <c r="E116" s="1">
        <v>0</v>
      </c>
      <c r="G116" s="1">
        <f t="shared" si="1"/>
        <v>0</v>
      </c>
    </row>
    <row r="117" spans="1:7" x14ac:dyDescent="0.35">
      <c r="A117" t="s">
        <v>329</v>
      </c>
      <c r="B117" t="s">
        <v>344</v>
      </c>
      <c r="C117" s="1">
        <v>962741</v>
      </c>
      <c r="E117" s="1">
        <v>985197</v>
      </c>
      <c r="G117" s="1">
        <f t="shared" si="1"/>
        <v>-22456</v>
      </c>
    </row>
    <row r="118" spans="1:7" x14ac:dyDescent="0.35">
      <c r="A118" t="s">
        <v>329</v>
      </c>
      <c r="B118" t="s">
        <v>345</v>
      </c>
      <c r="C118" s="1">
        <v>795</v>
      </c>
      <c r="E118" s="1">
        <v>795</v>
      </c>
      <c r="G118" s="1">
        <f t="shared" si="1"/>
        <v>0</v>
      </c>
    </row>
    <row r="119" spans="1:7" x14ac:dyDescent="0.35">
      <c r="A119" t="s">
        <v>329</v>
      </c>
      <c r="B119" t="s">
        <v>346</v>
      </c>
      <c r="C119" s="1">
        <v>78048</v>
      </c>
      <c r="E119" s="1">
        <v>91709</v>
      </c>
      <c r="G119" s="1">
        <f t="shared" si="1"/>
        <v>-13661</v>
      </c>
    </row>
    <row r="120" spans="1:7" x14ac:dyDescent="0.35">
      <c r="A120" t="s">
        <v>329</v>
      </c>
      <c r="B120" t="s">
        <v>347</v>
      </c>
      <c r="C120" s="1">
        <v>39039</v>
      </c>
      <c r="E120" s="1">
        <v>140460</v>
      </c>
      <c r="G120" s="1">
        <f t="shared" si="1"/>
        <v>-101421</v>
      </c>
    </row>
    <row r="121" spans="1:7" x14ac:dyDescent="0.35">
      <c r="A121" t="s">
        <v>329</v>
      </c>
      <c r="B121" t="s">
        <v>348</v>
      </c>
      <c r="C121" s="1">
        <v>255956</v>
      </c>
      <c r="E121" s="1">
        <v>410912</v>
      </c>
      <c r="G121" s="1">
        <f t="shared" si="1"/>
        <v>-154956</v>
      </c>
    </row>
    <row r="122" spans="1:7" x14ac:dyDescent="0.35">
      <c r="A122" t="s">
        <v>329</v>
      </c>
      <c r="B122" t="s">
        <v>349</v>
      </c>
      <c r="C122" s="1">
        <v>5032</v>
      </c>
      <c r="E122" s="1">
        <v>123105</v>
      </c>
      <c r="G122" s="1">
        <f t="shared" si="1"/>
        <v>-118073</v>
      </c>
    </row>
    <row r="123" spans="1:7" x14ac:dyDescent="0.35">
      <c r="A123" t="s">
        <v>329</v>
      </c>
      <c r="B123" t="s">
        <v>350</v>
      </c>
      <c r="C123" s="1">
        <v>757</v>
      </c>
      <c r="E123" s="1">
        <v>7505</v>
      </c>
      <c r="G123" s="1">
        <f t="shared" si="1"/>
        <v>-6748</v>
      </c>
    </row>
    <row r="124" spans="1:7" x14ac:dyDescent="0.35">
      <c r="A124" t="s">
        <v>364</v>
      </c>
      <c r="B124" t="s">
        <v>317</v>
      </c>
      <c r="C124" s="1">
        <v>11128</v>
      </c>
      <c r="E124" s="1">
        <v>65942</v>
      </c>
      <c r="G124" s="1">
        <f t="shared" si="1"/>
        <v>-54814</v>
      </c>
    </row>
    <row r="125" spans="1:7" x14ac:dyDescent="0.35">
      <c r="A125" t="s">
        <v>364</v>
      </c>
      <c r="B125" t="s">
        <v>169</v>
      </c>
      <c r="C125" s="1">
        <v>0</v>
      </c>
      <c r="E125" s="1">
        <v>0</v>
      </c>
      <c r="G125" s="1">
        <f t="shared" si="1"/>
        <v>0</v>
      </c>
    </row>
    <row r="126" spans="1:7" x14ac:dyDescent="0.35">
      <c r="A126" t="s">
        <v>364</v>
      </c>
      <c r="B126" t="s">
        <v>318</v>
      </c>
      <c r="C126" s="1">
        <v>69</v>
      </c>
      <c r="E126" s="1">
        <v>212</v>
      </c>
      <c r="G126" s="1">
        <f t="shared" si="1"/>
        <v>-143</v>
      </c>
    </row>
    <row r="127" spans="1:7" x14ac:dyDescent="0.35">
      <c r="A127" t="s">
        <v>364</v>
      </c>
      <c r="B127" t="s">
        <v>319</v>
      </c>
      <c r="C127" s="1">
        <v>4776</v>
      </c>
      <c r="E127" s="1">
        <v>10594</v>
      </c>
      <c r="G127" s="1">
        <f t="shared" si="1"/>
        <v>-5818</v>
      </c>
    </row>
    <row r="128" spans="1:7" x14ac:dyDescent="0.35">
      <c r="A128" t="s">
        <v>364</v>
      </c>
      <c r="B128" t="s">
        <v>402</v>
      </c>
      <c r="C128" s="1">
        <v>328</v>
      </c>
      <c r="E128" s="1">
        <v>1096</v>
      </c>
      <c r="G128" s="1">
        <f t="shared" si="1"/>
        <v>-768</v>
      </c>
    </row>
    <row r="129" spans="1:7" x14ac:dyDescent="0.35">
      <c r="A129" t="s">
        <v>364</v>
      </c>
      <c r="B129" t="s">
        <v>213</v>
      </c>
      <c r="C129" s="1">
        <v>8</v>
      </c>
      <c r="E129" s="1">
        <v>247</v>
      </c>
      <c r="G129" s="1">
        <f t="shared" si="1"/>
        <v>-239</v>
      </c>
    </row>
    <row r="130" spans="1:7" x14ac:dyDescent="0.35">
      <c r="A130" t="s">
        <v>364</v>
      </c>
      <c r="B130" t="s">
        <v>320</v>
      </c>
      <c r="C130" s="1">
        <v>5961</v>
      </c>
      <c r="E130" s="1">
        <v>8715</v>
      </c>
      <c r="G130" s="1">
        <f t="shared" si="1"/>
        <v>-2754</v>
      </c>
    </row>
    <row r="131" spans="1:7" x14ac:dyDescent="0.35">
      <c r="A131" t="s">
        <v>364</v>
      </c>
      <c r="B131" t="s">
        <v>403</v>
      </c>
      <c r="C131" s="1">
        <v>22881</v>
      </c>
      <c r="E131" s="1">
        <v>115854</v>
      </c>
      <c r="G131" s="1">
        <f t="shared" si="1"/>
        <v>-92973</v>
      </c>
    </row>
    <row r="132" spans="1:7" x14ac:dyDescent="0.35">
      <c r="A132" t="s">
        <v>364</v>
      </c>
      <c r="B132" t="s">
        <v>414</v>
      </c>
      <c r="C132" s="1">
        <v>0</v>
      </c>
      <c r="E132" s="1">
        <v>0</v>
      </c>
      <c r="G132" s="1">
        <f t="shared" si="1"/>
        <v>0</v>
      </c>
    </row>
    <row r="133" spans="1:7" x14ac:dyDescent="0.35">
      <c r="A133" t="s">
        <v>364</v>
      </c>
      <c r="B133" t="s">
        <v>323</v>
      </c>
      <c r="C133" s="1">
        <v>2431</v>
      </c>
      <c r="E133" s="1">
        <v>5562</v>
      </c>
      <c r="G133" s="1">
        <f t="shared" si="1"/>
        <v>-3131</v>
      </c>
    </row>
    <row r="134" spans="1:7" x14ac:dyDescent="0.35">
      <c r="A134" t="s">
        <v>364</v>
      </c>
      <c r="B134" t="s">
        <v>324</v>
      </c>
      <c r="C134" s="1">
        <v>1</v>
      </c>
      <c r="E134" s="1">
        <v>9773</v>
      </c>
      <c r="G134" s="1">
        <f t="shared" ref="G134:G144" si="2">C134-E134</f>
        <v>-9772</v>
      </c>
    </row>
    <row r="135" spans="1:7" x14ac:dyDescent="0.35">
      <c r="A135" t="s">
        <v>364</v>
      </c>
      <c r="B135" t="s">
        <v>325</v>
      </c>
      <c r="C135" s="1">
        <v>0</v>
      </c>
      <c r="E135" s="1">
        <v>0</v>
      </c>
      <c r="G135" s="1">
        <f t="shared" si="2"/>
        <v>0</v>
      </c>
    </row>
    <row r="136" spans="1:7" x14ac:dyDescent="0.35">
      <c r="A136" t="s">
        <v>364</v>
      </c>
      <c r="B136" t="s">
        <v>326</v>
      </c>
      <c r="C136" s="1">
        <v>0</v>
      </c>
      <c r="E136" s="1">
        <v>0</v>
      </c>
      <c r="G136" s="1">
        <f t="shared" si="2"/>
        <v>0</v>
      </c>
    </row>
    <row r="137" spans="1:7" x14ac:dyDescent="0.35">
      <c r="A137" t="s">
        <v>364</v>
      </c>
      <c r="B137" t="s">
        <v>214</v>
      </c>
      <c r="C137" s="1">
        <v>2444</v>
      </c>
      <c r="E137" s="1">
        <v>70364</v>
      </c>
      <c r="G137" s="1">
        <f t="shared" si="2"/>
        <v>-67920</v>
      </c>
    </row>
    <row r="138" spans="1:7" x14ac:dyDescent="0.35">
      <c r="A138" t="s">
        <v>364</v>
      </c>
      <c r="B138" t="s">
        <v>215</v>
      </c>
      <c r="C138" s="1">
        <v>3578</v>
      </c>
      <c r="E138" s="1">
        <v>71416</v>
      </c>
      <c r="G138" s="1">
        <f t="shared" si="2"/>
        <v>-67838</v>
      </c>
    </row>
    <row r="139" spans="1:7" x14ac:dyDescent="0.35">
      <c r="A139" t="s">
        <v>364</v>
      </c>
      <c r="B139" t="s">
        <v>327</v>
      </c>
      <c r="C139" s="1">
        <v>933</v>
      </c>
      <c r="E139" s="1">
        <v>4738</v>
      </c>
      <c r="G139" s="1">
        <f t="shared" si="2"/>
        <v>-3805</v>
      </c>
    </row>
    <row r="140" spans="1:7" x14ac:dyDescent="0.35">
      <c r="A140" t="s">
        <v>364</v>
      </c>
      <c r="B140" t="s">
        <v>408</v>
      </c>
      <c r="C140" s="1">
        <v>0</v>
      </c>
      <c r="E140" s="1">
        <v>0</v>
      </c>
      <c r="G140" s="1">
        <f t="shared" si="2"/>
        <v>0</v>
      </c>
    </row>
    <row r="141" spans="1:7" x14ac:dyDescent="0.35">
      <c r="A141" t="s">
        <v>364</v>
      </c>
      <c r="B141" t="s">
        <v>328</v>
      </c>
      <c r="C141" s="1">
        <v>31901</v>
      </c>
      <c r="E141" s="1">
        <v>31387</v>
      </c>
      <c r="G141" s="1">
        <f t="shared" si="2"/>
        <v>514</v>
      </c>
    </row>
    <row r="142" spans="1:7" x14ac:dyDescent="0.35">
      <c r="A142" t="s">
        <v>364</v>
      </c>
      <c r="B142" t="s">
        <v>216</v>
      </c>
      <c r="C142" s="1">
        <v>20658</v>
      </c>
      <c r="E142" s="1">
        <v>20509</v>
      </c>
      <c r="G142" s="1">
        <f t="shared" si="2"/>
        <v>149</v>
      </c>
    </row>
    <row r="143" spans="1:7" x14ac:dyDescent="0.35">
      <c r="A143" t="s">
        <v>364</v>
      </c>
      <c r="B143" t="s">
        <v>217</v>
      </c>
      <c r="C143" s="1">
        <v>0</v>
      </c>
      <c r="E143" s="1">
        <v>0</v>
      </c>
      <c r="G143" s="1">
        <f t="shared" si="2"/>
        <v>0</v>
      </c>
    </row>
    <row r="144" spans="1:7" x14ac:dyDescent="0.35">
      <c r="A144" t="s">
        <v>364</v>
      </c>
      <c r="B144" t="s">
        <v>404</v>
      </c>
      <c r="C144" s="1">
        <v>1635</v>
      </c>
      <c r="E144" s="1">
        <v>9893</v>
      </c>
      <c r="G144" s="1">
        <f t="shared" si="2"/>
        <v>-8258</v>
      </c>
    </row>
    <row r="145" spans="2:10" x14ac:dyDescent="0.35">
      <c r="B145" s="3" t="s">
        <v>135</v>
      </c>
      <c r="C145" s="4">
        <f>SUM(C5:C144)</f>
        <v>5618356</v>
      </c>
      <c r="E145" s="4">
        <f>SUM(E5:E144)</f>
        <v>27189546.091065146</v>
      </c>
      <c r="G145" s="4">
        <f>SUM(G5:G144)</f>
        <v>-21571190.091065146</v>
      </c>
    </row>
    <row r="148" spans="2:10" x14ac:dyDescent="0.35">
      <c r="B148" s="3" t="s">
        <v>110</v>
      </c>
      <c r="G148" s="4">
        <f>G3+G145</f>
        <v>-2144145.5514832474</v>
      </c>
    </row>
    <row r="150" spans="2:10" x14ac:dyDescent="0.35">
      <c r="B150" t="s">
        <v>112</v>
      </c>
      <c r="G150" s="1">
        <f>68469.217545201-2820</f>
        <v>65649.217545200998</v>
      </c>
    </row>
    <row r="152" spans="2:10" x14ac:dyDescent="0.35">
      <c r="B152" s="3" t="s">
        <v>113</v>
      </c>
      <c r="G152" s="4">
        <f>G148+G150</f>
        <v>-2078496.3339380464</v>
      </c>
      <c r="J152" s="1"/>
    </row>
    <row r="154" spans="2:10" x14ac:dyDescent="0.35">
      <c r="B154" t="s">
        <v>114</v>
      </c>
      <c r="G154" s="1">
        <v>284517</v>
      </c>
    </row>
    <row r="155" spans="2:10" x14ac:dyDescent="0.35">
      <c r="B155" t="s">
        <v>390</v>
      </c>
      <c r="G155" s="1">
        <v>-421753.08034405502</v>
      </c>
    </row>
    <row r="156" spans="2:10" x14ac:dyDescent="0.35">
      <c r="B156" t="s">
        <v>391</v>
      </c>
      <c r="G156" s="1">
        <v>1076012</v>
      </c>
    </row>
    <row r="158" spans="2:10" x14ac:dyDescent="0.35">
      <c r="B158" s="3" t="s">
        <v>115</v>
      </c>
      <c r="G158" s="4">
        <f>G152+G154+G155+G156</f>
        <v>-1139720.4142821012</v>
      </c>
    </row>
    <row r="161" spans="1:1" x14ac:dyDescent="0.35">
      <c r="A161" t="s">
        <v>415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9B60-FD89-4644-A414-B6676B5670A2}">
  <dimension ref="A1:J161"/>
  <sheetViews>
    <sheetView zoomScale="84" zoomScaleNormal="84" workbookViewId="0">
      <selection activeCell="C146" sqref="C5:G146"/>
    </sheetView>
  </sheetViews>
  <sheetFormatPr defaultRowHeight="14.5" x14ac:dyDescent="0.35"/>
  <cols>
    <col min="2" max="2" width="61.6328125" customWidth="1"/>
    <col min="3" max="3" width="14.6328125" bestFit="1" customWidth="1"/>
    <col min="4" max="4" width="7.90625" customWidth="1"/>
    <col min="5" max="5" width="11.6328125" customWidth="1"/>
    <col min="7" max="7" width="12.36328125" customWidth="1"/>
    <col min="10" max="10" width="11.453125" bestFit="1" customWidth="1"/>
  </cols>
  <sheetData>
    <row r="1" spans="1:7" x14ac:dyDescent="0.35">
      <c r="A1" s="3"/>
      <c r="B1" s="3" t="s">
        <v>417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51967732</v>
      </c>
      <c r="D3" s="1"/>
      <c r="E3" s="4">
        <v>33071895</v>
      </c>
      <c r="F3" s="1"/>
      <c r="G3" s="4">
        <f>C3-E3</f>
        <v>18895837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5184</v>
      </c>
      <c r="D5" s="1"/>
      <c r="E5" s="1">
        <v>1666</v>
      </c>
      <c r="F5" s="1"/>
      <c r="G5" s="1">
        <f>C5-E5</f>
        <v>3518</v>
      </c>
    </row>
    <row r="6" spans="1:7" x14ac:dyDescent="0.35">
      <c r="A6" t="s">
        <v>209</v>
      </c>
      <c r="B6" t="s">
        <v>211</v>
      </c>
      <c r="C6" s="1">
        <v>1338</v>
      </c>
      <c r="D6" s="1"/>
      <c r="E6" s="1">
        <v>16338</v>
      </c>
      <c r="F6" s="1"/>
      <c r="G6" s="1">
        <f t="shared" ref="G6:G69" si="0">C6-E6</f>
        <v>-15000</v>
      </c>
    </row>
    <row r="7" spans="1:7" x14ac:dyDescent="0.35">
      <c r="A7" t="s">
        <v>218</v>
      </c>
      <c r="B7" t="s">
        <v>219</v>
      </c>
      <c r="C7" s="1">
        <v>4198</v>
      </c>
      <c r="D7" s="1"/>
      <c r="E7" s="1">
        <v>30240</v>
      </c>
      <c r="F7" s="1"/>
      <c r="G7" s="1">
        <f t="shared" si="0"/>
        <v>-26042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0</v>
      </c>
      <c r="D13" s="1"/>
      <c r="E13" s="1">
        <v>0</v>
      </c>
      <c r="F13" s="1"/>
      <c r="G13" s="1">
        <f t="shared" si="0"/>
        <v>0</v>
      </c>
    </row>
    <row r="14" spans="1:7" x14ac:dyDescent="0.35">
      <c r="A14" t="s">
        <v>218</v>
      </c>
      <c r="B14" t="s">
        <v>354</v>
      </c>
      <c r="C14" s="1">
        <v>10883</v>
      </c>
      <c r="D14" s="1"/>
      <c r="E14" s="1">
        <v>1085194</v>
      </c>
      <c r="F14" s="1"/>
      <c r="G14" s="1">
        <f t="shared" si="0"/>
        <v>-1074311</v>
      </c>
    </row>
    <row r="15" spans="1:7" x14ac:dyDescent="0.35">
      <c r="A15" t="s">
        <v>218</v>
      </c>
      <c r="B15" t="s">
        <v>225</v>
      </c>
      <c r="C15" s="1">
        <v>39223</v>
      </c>
      <c r="D15" s="1"/>
      <c r="E15" s="1">
        <v>209647</v>
      </c>
      <c r="F15" s="1"/>
      <c r="G15" s="1">
        <f t="shared" si="0"/>
        <v>-170424</v>
      </c>
    </row>
    <row r="16" spans="1:7" x14ac:dyDescent="0.35">
      <c r="A16" t="s">
        <v>218</v>
      </c>
      <c r="B16" t="s">
        <v>226</v>
      </c>
      <c r="C16" s="1">
        <v>10050</v>
      </c>
      <c r="D16" s="1"/>
      <c r="E16" s="1">
        <v>9600</v>
      </c>
      <c r="F16" s="1"/>
      <c r="G16" s="1">
        <f t="shared" si="0"/>
        <v>450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231</v>
      </c>
      <c r="C19" s="1">
        <v>16174</v>
      </c>
      <c r="D19" s="1"/>
      <c r="E19" s="1">
        <v>29574</v>
      </c>
      <c r="F19" s="1"/>
      <c r="G19" s="1">
        <f t="shared" si="0"/>
        <v>-13400</v>
      </c>
    </row>
    <row r="20" spans="1:7" x14ac:dyDescent="0.35">
      <c r="A20" t="s">
        <v>218</v>
      </c>
      <c r="B20" t="s">
        <v>233</v>
      </c>
      <c r="C20" s="1">
        <v>47994</v>
      </c>
      <c r="D20" s="1"/>
      <c r="E20" s="1">
        <v>47825</v>
      </c>
      <c r="F20" s="1"/>
      <c r="G20" s="1">
        <f t="shared" si="0"/>
        <v>169</v>
      </c>
    </row>
    <row r="21" spans="1:7" x14ac:dyDescent="0.35">
      <c r="A21" t="s">
        <v>218</v>
      </c>
      <c r="B21" t="s">
        <v>234</v>
      </c>
      <c r="C21" s="1">
        <v>0</v>
      </c>
      <c r="D21" s="1"/>
      <c r="E21" s="1">
        <v>168</v>
      </c>
      <c r="F21" s="1"/>
      <c r="G21" s="1">
        <f t="shared" si="0"/>
        <v>-168</v>
      </c>
    </row>
    <row r="22" spans="1:7" x14ac:dyDescent="0.35">
      <c r="A22" t="s">
        <v>218</v>
      </c>
      <c r="B22" t="s">
        <v>371</v>
      </c>
      <c r="C22" s="1">
        <v>0</v>
      </c>
      <c r="D22" s="1"/>
      <c r="E22" s="1">
        <v>0</v>
      </c>
      <c r="F22" s="1"/>
      <c r="G22" s="1">
        <f t="shared" si="0"/>
        <v>0</v>
      </c>
    </row>
    <row r="23" spans="1:7" x14ac:dyDescent="0.35">
      <c r="A23" t="s">
        <v>218</v>
      </c>
      <c r="B23" t="s">
        <v>236</v>
      </c>
      <c r="C23" s="1">
        <v>63405</v>
      </c>
      <c r="D23" s="1"/>
      <c r="E23" s="1">
        <v>151786</v>
      </c>
      <c r="F23" s="1"/>
      <c r="G23" s="1">
        <f t="shared" si="0"/>
        <v>-88381</v>
      </c>
    </row>
    <row r="24" spans="1:7" x14ac:dyDescent="0.35">
      <c r="A24" t="s">
        <v>218</v>
      </c>
      <c r="B24" t="s">
        <v>237</v>
      </c>
      <c r="C24" s="1">
        <v>2812</v>
      </c>
      <c r="D24" s="1"/>
      <c r="E24" s="1">
        <v>16128</v>
      </c>
      <c r="F24" s="1"/>
      <c r="G24" s="1">
        <f t="shared" si="0"/>
        <v>-13316</v>
      </c>
    </row>
    <row r="25" spans="1:7" x14ac:dyDescent="0.35">
      <c r="A25" t="s">
        <v>218</v>
      </c>
      <c r="B25" t="s">
        <v>238</v>
      </c>
      <c r="C25" s="1">
        <v>101869</v>
      </c>
      <c r="D25" s="1"/>
      <c r="E25" s="1">
        <v>199083</v>
      </c>
      <c r="F25" s="1"/>
      <c r="G25" s="1">
        <f t="shared" si="0"/>
        <v>-97214</v>
      </c>
    </row>
    <row r="26" spans="1:7" x14ac:dyDescent="0.35">
      <c r="A26" t="s">
        <v>218</v>
      </c>
      <c r="B26" t="s">
        <v>240</v>
      </c>
      <c r="C26" s="1">
        <v>405</v>
      </c>
      <c r="D26" s="1"/>
      <c r="E26" s="1">
        <v>10200</v>
      </c>
      <c r="F26" s="1"/>
      <c r="G26" s="1">
        <f t="shared" si="0"/>
        <v>-9795</v>
      </c>
    </row>
    <row r="27" spans="1:7" x14ac:dyDescent="0.35">
      <c r="A27" t="s">
        <v>241</v>
      </c>
      <c r="B27" t="s">
        <v>242</v>
      </c>
      <c r="C27" s="1">
        <v>9067</v>
      </c>
      <c r="D27" s="1"/>
      <c r="E27" s="1">
        <v>400663</v>
      </c>
      <c r="F27" s="1"/>
      <c r="G27" s="1">
        <f t="shared" si="0"/>
        <v>-391596</v>
      </c>
    </row>
    <row r="28" spans="1:7" x14ac:dyDescent="0.35">
      <c r="A28" t="s">
        <v>241</v>
      </c>
      <c r="B28" t="s">
        <v>243</v>
      </c>
      <c r="C28" s="1">
        <v>138808</v>
      </c>
      <c r="D28" s="1"/>
      <c r="E28" s="1">
        <v>89711</v>
      </c>
      <c r="F28" s="1"/>
      <c r="G28" s="1">
        <f t="shared" si="0"/>
        <v>49097</v>
      </c>
    </row>
    <row r="29" spans="1:7" x14ac:dyDescent="0.35">
      <c r="A29" t="s">
        <v>241</v>
      </c>
      <c r="B29" t="s">
        <v>244</v>
      </c>
      <c r="C29" s="1">
        <v>36185</v>
      </c>
      <c r="D29" s="1"/>
      <c r="E29" s="1">
        <v>130576</v>
      </c>
      <c r="F29" s="1"/>
      <c r="G29" s="1">
        <f t="shared" si="0"/>
        <v>-94391</v>
      </c>
    </row>
    <row r="30" spans="1:7" x14ac:dyDescent="0.35">
      <c r="A30" t="s">
        <v>241</v>
      </c>
      <c r="B30" t="s">
        <v>372</v>
      </c>
      <c r="C30" s="1">
        <v>0</v>
      </c>
      <c r="D30" s="1"/>
      <c r="E30" s="1">
        <v>0</v>
      </c>
      <c r="F30" s="1"/>
      <c r="G30" s="1">
        <f t="shared" si="0"/>
        <v>0</v>
      </c>
    </row>
    <row r="31" spans="1:7" x14ac:dyDescent="0.35">
      <c r="A31" t="s">
        <v>241</v>
      </c>
      <c r="B31" t="s">
        <v>246</v>
      </c>
      <c r="C31" s="1">
        <v>0</v>
      </c>
      <c r="D31" s="1"/>
      <c r="E31" s="1">
        <v>0</v>
      </c>
      <c r="F31" s="1"/>
      <c r="G31" s="1">
        <f t="shared" si="0"/>
        <v>0</v>
      </c>
    </row>
    <row r="32" spans="1:7" x14ac:dyDescent="0.35">
      <c r="A32" t="s">
        <v>241</v>
      </c>
      <c r="B32" t="s">
        <v>247</v>
      </c>
      <c r="C32" s="1">
        <v>34728</v>
      </c>
      <c r="D32" s="1"/>
      <c r="E32" s="1">
        <v>38244</v>
      </c>
      <c r="F32" s="1"/>
      <c r="G32" s="1">
        <f t="shared" si="0"/>
        <v>-3516</v>
      </c>
    </row>
    <row r="33" spans="1:7" x14ac:dyDescent="0.35">
      <c r="A33" t="s">
        <v>241</v>
      </c>
      <c r="B33" t="s">
        <v>355</v>
      </c>
      <c r="C33" s="1">
        <v>0</v>
      </c>
      <c r="D33" s="1"/>
      <c r="E33" s="1">
        <v>0</v>
      </c>
      <c r="F33" s="1"/>
      <c r="G33" s="1">
        <f t="shared" si="0"/>
        <v>0</v>
      </c>
    </row>
    <row r="34" spans="1:7" x14ac:dyDescent="0.35">
      <c r="A34" t="s">
        <v>241</v>
      </c>
      <c r="B34" t="s">
        <v>394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249</v>
      </c>
      <c r="C35" s="1">
        <v>1320121</v>
      </c>
      <c r="D35" s="1"/>
      <c r="E35" s="1">
        <v>4680308</v>
      </c>
      <c r="F35" s="1"/>
      <c r="G35" s="1">
        <f t="shared" si="0"/>
        <v>-3360187</v>
      </c>
    </row>
    <row r="36" spans="1:7" x14ac:dyDescent="0.35">
      <c r="A36" t="s">
        <v>241</v>
      </c>
      <c r="B36" t="s">
        <v>356</v>
      </c>
      <c r="C36" s="1">
        <v>0</v>
      </c>
      <c r="D36" s="1"/>
      <c r="E36" s="1">
        <v>0</v>
      </c>
      <c r="F36" s="1"/>
      <c r="G36" s="1">
        <f t="shared" si="0"/>
        <v>0</v>
      </c>
    </row>
    <row r="37" spans="1:7" x14ac:dyDescent="0.35">
      <c r="A37" t="s">
        <v>241</v>
      </c>
      <c r="B37" t="s">
        <v>251</v>
      </c>
      <c r="C37" s="1">
        <v>0</v>
      </c>
      <c r="D37" s="1"/>
      <c r="E37" s="1">
        <v>0</v>
      </c>
      <c r="F37" s="1"/>
      <c r="G37" s="1">
        <f t="shared" si="0"/>
        <v>0</v>
      </c>
    </row>
    <row r="38" spans="1:7" x14ac:dyDescent="0.35">
      <c r="A38" t="s">
        <v>241</v>
      </c>
      <c r="B38" t="s">
        <v>252</v>
      </c>
      <c r="C38" s="1">
        <v>5</v>
      </c>
      <c r="D38" s="1"/>
      <c r="E38" s="1">
        <v>2662</v>
      </c>
      <c r="F38" s="1"/>
      <c r="G38" s="1">
        <f t="shared" si="0"/>
        <v>-2657</v>
      </c>
    </row>
    <row r="39" spans="1:7" x14ac:dyDescent="0.35">
      <c r="A39" t="s">
        <v>241</v>
      </c>
      <c r="B39" t="s">
        <v>418</v>
      </c>
      <c r="C39" s="1">
        <v>0</v>
      </c>
      <c r="D39" s="1"/>
      <c r="E39" s="1">
        <v>0</v>
      </c>
      <c r="F39" s="1"/>
      <c r="G39" s="1">
        <f t="shared" si="0"/>
        <v>0</v>
      </c>
    </row>
    <row r="40" spans="1:7" x14ac:dyDescent="0.35">
      <c r="A40" t="s">
        <v>253</v>
      </c>
      <c r="B40" t="s">
        <v>254</v>
      </c>
      <c r="C40" s="1">
        <v>293798</v>
      </c>
      <c r="D40" s="1"/>
      <c r="E40" s="1">
        <v>3819902</v>
      </c>
      <c r="F40" s="1"/>
      <c r="G40" s="1">
        <f t="shared" si="0"/>
        <v>-3526104</v>
      </c>
    </row>
    <row r="41" spans="1:7" x14ac:dyDescent="0.35">
      <c r="A41" t="s">
        <v>253</v>
      </c>
      <c r="B41" t="s">
        <v>357</v>
      </c>
      <c r="C41" s="1">
        <v>0</v>
      </c>
      <c r="D41" s="1"/>
      <c r="E41" s="1">
        <v>0</v>
      </c>
      <c r="F41" s="1"/>
      <c r="G41" s="1">
        <f t="shared" si="0"/>
        <v>0</v>
      </c>
    </row>
    <row r="42" spans="1:7" x14ac:dyDescent="0.35">
      <c r="A42" t="s">
        <v>253</v>
      </c>
      <c r="B42" t="s">
        <v>256</v>
      </c>
      <c r="C42" s="1">
        <v>180</v>
      </c>
      <c r="D42" s="1"/>
      <c r="E42" s="1">
        <v>232</v>
      </c>
      <c r="F42" s="1"/>
      <c r="G42" s="1">
        <f t="shared" si="0"/>
        <v>-52</v>
      </c>
    </row>
    <row r="43" spans="1:7" x14ac:dyDescent="0.35">
      <c r="A43" t="s">
        <v>253</v>
      </c>
      <c r="B43" t="s">
        <v>358</v>
      </c>
      <c r="C43" s="1">
        <v>0</v>
      </c>
      <c r="D43" s="1"/>
      <c r="E43" s="1">
        <v>0</v>
      </c>
      <c r="F43" s="1"/>
      <c r="G43" s="1">
        <f t="shared" si="0"/>
        <v>0</v>
      </c>
    </row>
    <row r="44" spans="1:7" x14ac:dyDescent="0.35">
      <c r="A44" t="s">
        <v>253</v>
      </c>
      <c r="B44" t="s">
        <v>395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396</v>
      </c>
      <c r="C45" s="1">
        <v>0</v>
      </c>
      <c r="D45" s="1"/>
      <c r="E45" s="1">
        <v>0</v>
      </c>
      <c r="F45" s="1"/>
      <c r="G45" s="1">
        <f t="shared" si="0"/>
        <v>0</v>
      </c>
    </row>
    <row r="46" spans="1:7" x14ac:dyDescent="0.35">
      <c r="A46" t="s">
        <v>253</v>
      </c>
      <c r="B46" t="s">
        <v>257</v>
      </c>
      <c r="C46" s="1">
        <v>258222</v>
      </c>
      <c r="D46" s="1"/>
      <c r="E46" s="1">
        <v>5426468</v>
      </c>
      <c r="F46" s="1"/>
      <c r="G46" s="1">
        <f t="shared" si="0"/>
        <v>-5168246</v>
      </c>
    </row>
    <row r="47" spans="1:7" x14ac:dyDescent="0.35">
      <c r="A47" t="s">
        <v>253</v>
      </c>
      <c r="B47" t="s">
        <v>407</v>
      </c>
      <c r="C47" s="1">
        <v>1353</v>
      </c>
      <c r="D47" s="1"/>
      <c r="E47" s="1">
        <v>65581</v>
      </c>
      <c r="F47" s="1"/>
      <c r="G47" s="1">
        <f t="shared" si="0"/>
        <v>-64228</v>
      </c>
    </row>
    <row r="48" spans="1:7" x14ac:dyDescent="0.35">
      <c r="A48" t="s">
        <v>253</v>
      </c>
      <c r="B48" t="s">
        <v>258</v>
      </c>
      <c r="C48" s="1">
        <v>8450</v>
      </c>
      <c r="D48" s="1"/>
      <c r="E48" s="1">
        <v>1188927</v>
      </c>
      <c r="F48" s="1"/>
      <c r="G48" s="1">
        <f t="shared" si="0"/>
        <v>-1180477</v>
      </c>
    </row>
    <row r="49" spans="1:7" x14ac:dyDescent="0.35">
      <c r="A49" t="s">
        <v>253</v>
      </c>
      <c r="B49" t="s">
        <v>259</v>
      </c>
      <c r="C49" s="1">
        <v>17475</v>
      </c>
      <c r="D49" s="1"/>
      <c r="E49" s="1">
        <v>2386433</v>
      </c>
      <c r="F49" s="1"/>
      <c r="G49" s="1">
        <f t="shared" si="0"/>
        <v>-2368958</v>
      </c>
    </row>
    <row r="50" spans="1:7" x14ac:dyDescent="0.35">
      <c r="A50" t="s">
        <v>253</v>
      </c>
      <c r="B50" t="s">
        <v>260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253</v>
      </c>
      <c r="B51" t="s">
        <v>261</v>
      </c>
      <c r="C51" s="1">
        <v>325</v>
      </c>
      <c r="D51" s="1"/>
      <c r="E51" s="1">
        <v>494107</v>
      </c>
      <c r="F51" s="1"/>
      <c r="G51" s="1">
        <f t="shared" si="0"/>
        <v>-493782</v>
      </c>
    </row>
    <row r="52" spans="1:7" x14ac:dyDescent="0.35">
      <c r="A52" t="s">
        <v>253</v>
      </c>
      <c r="B52" t="s">
        <v>373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253</v>
      </c>
      <c r="B53" t="s">
        <v>397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263</v>
      </c>
      <c r="B54" t="s">
        <v>361</v>
      </c>
      <c r="C54" s="1">
        <v>4578</v>
      </c>
      <c r="D54" s="1"/>
      <c r="E54" s="1">
        <v>13718</v>
      </c>
      <c r="F54" s="1"/>
      <c r="G54" s="1">
        <f t="shared" si="0"/>
        <v>-9140</v>
      </c>
    </row>
    <row r="55" spans="1:7" x14ac:dyDescent="0.35">
      <c r="A55" t="s">
        <v>263</v>
      </c>
      <c r="B55" t="s">
        <v>374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263</v>
      </c>
      <c r="B56" t="s">
        <v>266</v>
      </c>
      <c r="C56" s="1">
        <v>145</v>
      </c>
      <c r="D56" s="1"/>
      <c r="E56" s="1">
        <v>837</v>
      </c>
      <c r="F56" s="1"/>
      <c r="G56" s="1">
        <f t="shared" si="0"/>
        <v>-692</v>
      </c>
    </row>
    <row r="57" spans="1:7" x14ac:dyDescent="0.35">
      <c r="A57" t="s">
        <v>263</v>
      </c>
      <c r="B57" t="s">
        <v>267</v>
      </c>
      <c r="C57" s="1">
        <v>478</v>
      </c>
      <c r="D57" s="1"/>
      <c r="E57" s="1">
        <v>2274</v>
      </c>
      <c r="F57" s="1"/>
      <c r="G57" s="1">
        <f t="shared" si="0"/>
        <v>-1796</v>
      </c>
    </row>
    <row r="58" spans="1:7" x14ac:dyDescent="0.35">
      <c r="A58" t="s">
        <v>263</v>
      </c>
      <c r="B58" t="s">
        <v>268</v>
      </c>
      <c r="C58" s="1">
        <v>295</v>
      </c>
      <c r="D58" s="1"/>
      <c r="E58" s="1">
        <v>1619</v>
      </c>
      <c r="F58" s="1"/>
      <c r="G58" s="1">
        <f t="shared" si="0"/>
        <v>-1324</v>
      </c>
    </row>
    <row r="59" spans="1:7" x14ac:dyDescent="0.35">
      <c r="A59" t="s">
        <v>263</v>
      </c>
      <c r="B59" t="s">
        <v>269</v>
      </c>
      <c r="C59" s="1">
        <v>199039</v>
      </c>
      <c r="D59" s="1"/>
      <c r="E59" s="1">
        <v>518608</v>
      </c>
      <c r="F59" s="1"/>
      <c r="G59" s="1">
        <f t="shared" si="0"/>
        <v>-319569</v>
      </c>
    </row>
    <row r="60" spans="1:7" x14ac:dyDescent="0.35">
      <c r="A60" t="s">
        <v>263</v>
      </c>
      <c r="B60" t="s">
        <v>270</v>
      </c>
      <c r="C60" s="1">
        <v>2190</v>
      </c>
      <c r="D60" s="1"/>
      <c r="E60" s="1">
        <v>8921</v>
      </c>
      <c r="F60" s="1"/>
      <c r="G60" s="1">
        <f t="shared" si="0"/>
        <v>-6731</v>
      </c>
    </row>
    <row r="61" spans="1:7" x14ac:dyDescent="0.35">
      <c r="A61" t="s">
        <v>263</v>
      </c>
      <c r="B61" t="s">
        <v>271</v>
      </c>
      <c r="C61" s="1">
        <v>45</v>
      </c>
      <c r="D61" s="1"/>
      <c r="E61" s="1">
        <v>229</v>
      </c>
      <c r="F61" s="1"/>
      <c r="G61" s="1">
        <f t="shared" si="0"/>
        <v>-184</v>
      </c>
    </row>
    <row r="62" spans="1:7" x14ac:dyDescent="0.35">
      <c r="A62" t="s">
        <v>263</v>
      </c>
      <c r="B62" t="s">
        <v>273</v>
      </c>
      <c r="C62" s="1">
        <v>4362</v>
      </c>
      <c r="D62" s="1"/>
      <c r="E62" s="1">
        <v>14498</v>
      </c>
      <c r="F62" s="1"/>
      <c r="G62" s="1">
        <f t="shared" si="0"/>
        <v>-10136</v>
      </c>
    </row>
    <row r="63" spans="1:7" x14ac:dyDescent="0.35">
      <c r="A63" t="s">
        <v>263</v>
      </c>
      <c r="B63" t="s">
        <v>398</v>
      </c>
      <c r="C63" s="1">
        <v>0</v>
      </c>
      <c r="D63" s="1"/>
      <c r="E63" s="1">
        <v>0</v>
      </c>
      <c r="F63" s="1"/>
      <c r="G63" s="1">
        <f t="shared" si="0"/>
        <v>0</v>
      </c>
    </row>
    <row r="64" spans="1:7" x14ac:dyDescent="0.35">
      <c r="A64" t="s">
        <v>263</v>
      </c>
      <c r="B64" t="s">
        <v>275</v>
      </c>
      <c r="C64" s="1">
        <v>915</v>
      </c>
      <c r="D64" s="1"/>
      <c r="E64" s="1">
        <v>3415</v>
      </c>
      <c r="F64" s="1"/>
      <c r="G64" s="1">
        <f t="shared" si="0"/>
        <v>-2500</v>
      </c>
    </row>
    <row r="65" spans="1:7" x14ac:dyDescent="0.35">
      <c r="A65" t="s">
        <v>263</v>
      </c>
      <c r="B65" t="s">
        <v>399</v>
      </c>
      <c r="C65" s="1">
        <v>595</v>
      </c>
      <c r="D65" s="1"/>
      <c r="E65" s="1">
        <v>10529</v>
      </c>
      <c r="F65" s="1"/>
      <c r="G65" s="1">
        <f t="shared" si="0"/>
        <v>-9934</v>
      </c>
    </row>
    <row r="66" spans="1:7" x14ac:dyDescent="0.35">
      <c r="A66" t="s">
        <v>263</v>
      </c>
      <c r="B66" t="s">
        <v>360</v>
      </c>
      <c r="C66" s="1">
        <v>130</v>
      </c>
      <c r="D66" s="1"/>
      <c r="E66" s="1">
        <v>93</v>
      </c>
      <c r="F66" s="1"/>
      <c r="G66" s="1">
        <f t="shared" si="0"/>
        <v>37</v>
      </c>
    </row>
    <row r="67" spans="1:7" x14ac:dyDescent="0.35">
      <c r="A67" t="s">
        <v>263</v>
      </c>
      <c r="B67" t="s">
        <v>276</v>
      </c>
      <c r="C67" s="1">
        <v>1522</v>
      </c>
      <c r="D67" s="1"/>
      <c r="E67" s="1">
        <v>7625</v>
      </c>
      <c r="F67" s="1"/>
      <c r="G67" s="1">
        <f t="shared" si="0"/>
        <v>-6103</v>
      </c>
    </row>
    <row r="68" spans="1:7" x14ac:dyDescent="0.35">
      <c r="A68" t="s">
        <v>263</v>
      </c>
      <c r="B68" t="s">
        <v>277</v>
      </c>
      <c r="C68" s="1">
        <v>17651</v>
      </c>
      <c r="D68" s="1"/>
      <c r="E68" s="1">
        <v>46520</v>
      </c>
      <c r="F68" s="1"/>
      <c r="G68" s="1">
        <f t="shared" si="0"/>
        <v>-28869</v>
      </c>
    </row>
    <row r="69" spans="1:7" x14ac:dyDescent="0.35">
      <c r="A69" t="s">
        <v>263</v>
      </c>
      <c r="B69" t="s">
        <v>279</v>
      </c>
      <c r="C69" s="1">
        <v>14365</v>
      </c>
      <c r="D69" s="1"/>
      <c r="E69" s="1">
        <v>185047</v>
      </c>
      <c r="F69" s="1"/>
      <c r="G69" s="1">
        <f t="shared" si="0"/>
        <v>-170682</v>
      </c>
    </row>
    <row r="70" spans="1:7" x14ac:dyDescent="0.35">
      <c r="A70" t="s">
        <v>263</v>
      </c>
      <c r="B70" t="s">
        <v>280</v>
      </c>
      <c r="C70" s="1">
        <v>4200</v>
      </c>
      <c r="D70" s="1"/>
      <c r="E70" s="1">
        <v>4117</v>
      </c>
      <c r="F70" s="1"/>
      <c r="G70" s="1">
        <f t="shared" ref="G70:G133" si="1">C70-E70</f>
        <v>83</v>
      </c>
    </row>
    <row r="71" spans="1:7" x14ac:dyDescent="0.35">
      <c r="A71" t="s">
        <v>263</v>
      </c>
      <c r="B71" t="s">
        <v>387</v>
      </c>
      <c r="C71" s="1">
        <v>0</v>
      </c>
      <c r="D71" s="1"/>
      <c r="E71" s="1">
        <v>0</v>
      </c>
      <c r="F71" s="1"/>
      <c r="G71" s="1">
        <f t="shared" si="1"/>
        <v>0</v>
      </c>
    </row>
    <row r="72" spans="1:7" x14ac:dyDescent="0.35">
      <c r="A72" t="s">
        <v>263</v>
      </c>
      <c r="B72" t="s">
        <v>281</v>
      </c>
      <c r="C72" s="1">
        <v>0</v>
      </c>
      <c r="D72" s="1"/>
      <c r="E72" s="1">
        <v>563</v>
      </c>
      <c r="F72" s="1"/>
      <c r="G72" s="1">
        <f t="shared" si="1"/>
        <v>-563</v>
      </c>
    </row>
    <row r="73" spans="1:7" x14ac:dyDescent="0.35">
      <c r="A73" t="s">
        <v>263</v>
      </c>
      <c r="B73" t="s">
        <v>282</v>
      </c>
      <c r="C73" s="1">
        <v>761</v>
      </c>
      <c r="D73" s="1"/>
      <c r="E73" s="1">
        <v>30721</v>
      </c>
      <c r="F73" s="1"/>
      <c r="G73" s="1">
        <f t="shared" si="1"/>
        <v>-29960</v>
      </c>
    </row>
    <row r="74" spans="1:7" x14ac:dyDescent="0.35">
      <c r="A74" t="s">
        <v>263</v>
      </c>
      <c r="B74" t="s">
        <v>284</v>
      </c>
      <c r="C74" s="1">
        <v>1511</v>
      </c>
      <c r="D74" s="1"/>
      <c r="E74" s="1">
        <v>3188</v>
      </c>
      <c r="F74" s="1"/>
      <c r="G74" s="1">
        <f t="shared" si="1"/>
        <v>-1677</v>
      </c>
    </row>
    <row r="75" spans="1:7" x14ac:dyDescent="0.35">
      <c r="A75" t="s">
        <v>263</v>
      </c>
      <c r="B75" t="s">
        <v>388</v>
      </c>
      <c r="C75" s="1">
        <v>0</v>
      </c>
      <c r="D75" s="1"/>
      <c r="E75" s="1">
        <v>0</v>
      </c>
      <c r="F75" s="1"/>
      <c r="G75" s="1">
        <f t="shared" si="1"/>
        <v>0</v>
      </c>
    </row>
    <row r="76" spans="1:7" x14ac:dyDescent="0.35">
      <c r="A76" t="s">
        <v>285</v>
      </c>
      <c r="B76" t="s">
        <v>378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288</v>
      </c>
      <c r="C77" s="1">
        <v>149790</v>
      </c>
      <c r="D77" s="1"/>
      <c r="E77" s="1">
        <v>907110</v>
      </c>
      <c r="F77" s="1"/>
      <c r="G77" s="1">
        <f t="shared" si="1"/>
        <v>-757320</v>
      </c>
    </row>
    <row r="78" spans="1:7" x14ac:dyDescent="0.35">
      <c r="A78" t="s">
        <v>289</v>
      </c>
      <c r="B78" t="s">
        <v>290</v>
      </c>
      <c r="C78" s="1">
        <v>32739</v>
      </c>
      <c r="D78" s="1"/>
      <c r="E78" s="1">
        <v>47810</v>
      </c>
      <c r="F78" s="1"/>
      <c r="G78" s="1">
        <f t="shared" si="1"/>
        <v>-15071</v>
      </c>
    </row>
    <row r="79" spans="1:7" x14ac:dyDescent="0.35">
      <c r="A79" t="s">
        <v>289</v>
      </c>
      <c r="B79" t="s">
        <v>291</v>
      </c>
      <c r="C79" s="1">
        <v>2</v>
      </c>
      <c r="D79" s="1"/>
      <c r="E79" s="1">
        <v>2651</v>
      </c>
      <c r="F79" s="1"/>
      <c r="G79" s="1">
        <f t="shared" si="1"/>
        <v>-2649</v>
      </c>
    </row>
    <row r="80" spans="1:7" x14ac:dyDescent="0.35">
      <c r="A80" t="s">
        <v>289</v>
      </c>
      <c r="B80" t="s">
        <v>379</v>
      </c>
      <c r="C80" s="1">
        <v>0</v>
      </c>
      <c r="D80" s="1"/>
      <c r="E80" s="1">
        <v>0</v>
      </c>
      <c r="F80" s="1"/>
      <c r="G80" s="1">
        <f t="shared" si="1"/>
        <v>0</v>
      </c>
    </row>
    <row r="81" spans="1:7" x14ac:dyDescent="0.35">
      <c r="A81" t="s">
        <v>289</v>
      </c>
      <c r="B81" t="s">
        <v>380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294</v>
      </c>
      <c r="C82" s="1">
        <v>806</v>
      </c>
      <c r="D82" s="1"/>
      <c r="E82" s="1">
        <v>51563</v>
      </c>
      <c r="F82" s="1"/>
      <c r="G82" s="1">
        <f t="shared" si="1"/>
        <v>-50757</v>
      </c>
    </row>
    <row r="83" spans="1:7" x14ac:dyDescent="0.35">
      <c r="A83" t="s">
        <v>295</v>
      </c>
      <c r="B83" t="s">
        <v>296</v>
      </c>
      <c r="C83" s="1">
        <v>46876</v>
      </c>
      <c r="D83" s="1"/>
      <c r="E83" s="1">
        <v>520858</v>
      </c>
      <c r="F83" s="1"/>
      <c r="G83" s="1">
        <f t="shared" si="1"/>
        <v>-473982</v>
      </c>
    </row>
    <row r="84" spans="1:7" x14ac:dyDescent="0.35">
      <c r="A84" t="s">
        <v>295</v>
      </c>
      <c r="B84" t="s">
        <v>297</v>
      </c>
      <c r="C84" s="1">
        <v>101427</v>
      </c>
      <c r="D84" s="1"/>
      <c r="E84" s="1">
        <v>87932</v>
      </c>
      <c r="F84" s="1"/>
      <c r="G84" s="1">
        <f t="shared" si="1"/>
        <v>13495</v>
      </c>
    </row>
    <row r="85" spans="1:7" x14ac:dyDescent="0.35">
      <c r="A85" t="s">
        <v>295</v>
      </c>
      <c r="B85" t="s">
        <v>419</v>
      </c>
      <c r="C85" s="1">
        <v>0</v>
      </c>
      <c r="D85" s="1"/>
      <c r="E85" s="1">
        <v>0</v>
      </c>
      <c r="F85" s="1"/>
      <c r="G85" s="1">
        <f t="shared" si="1"/>
        <v>0</v>
      </c>
    </row>
    <row r="86" spans="1:7" x14ac:dyDescent="0.35">
      <c r="A86" t="s">
        <v>295</v>
      </c>
      <c r="B86" t="s">
        <v>298</v>
      </c>
      <c r="C86" s="1">
        <v>61123</v>
      </c>
      <c r="D86" s="1"/>
      <c r="E86" s="1">
        <v>959374</v>
      </c>
      <c r="F86" s="1"/>
      <c r="G86" s="1">
        <f t="shared" si="1"/>
        <v>-898251</v>
      </c>
    </row>
    <row r="87" spans="1:7" x14ac:dyDescent="0.35">
      <c r="A87" t="s">
        <v>295</v>
      </c>
      <c r="B87" t="s">
        <v>299</v>
      </c>
      <c r="C87" s="1">
        <v>4271</v>
      </c>
      <c r="D87" s="1"/>
      <c r="E87" s="1">
        <v>71674</v>
      </c>
      <c r="F87" s="1"/>
      <c r="G87" s="1">
        <f t="shared" si="1"/>
        <v>-67403</v>
      </c>
    </row>
    <row r="88" spans="1:7" x14ac:dyDescent="0.35">
      <c r="A88" t="s">
        <v>295</v>
      </c>
      <c r="B88" t="s">
        <v>300</v>
      </c>
      <c r="C88" s="1">
        <v>63833</v>
      </c>
      <c r="D88" s="1"/>
      <c r="E88" s="1">
        <v>521154</v>
      </c>
      <c r="F88" s="1"/>
      <c r="G88" s="1">
        <f t="shared" si="1"/>
        <v>-457321</v>
      </c>
    </row>
    <row r="89" spans="1:7" x14ac:dyDescent="0.35">
      <c r="A89" t="s">
        <v>295</v>
      </c>
      <c r="B89" t="s">
        <v>301</v>
      </c>
      <c r="C89" s="1">
        <v>85788</v>
      </c>
      <c r="D89" s="1"/>
      <c r="E89" s="1">
        <v>235956</v>
      </c>
      <c r="F89" s="1"/>
      <c r="G89" s="1">
        <f t="shared" si="1"/>
        <v>-150168</v>
      </c>
    </row>
    <row r="90" spans="1:7" x14ac:dyDescent="0.35">
      <c r="A90" t="s">
        <v>295</v>
      </c>
      <c r="B90" t="s">
        <v>302</v>
      </c>
      <c r="C90" s="1">
        <v>6999</v>
      </c>
      <c r="D90" s="1"/>
      <c r="E90" s="1">
        <v>5346</v>
      </c>
      <c r="F90" s="1"/>
      <c r="G90" s="1">
        <f t="shared" si="1"/>
        <v>1653</v>
      </c>
    </row>
    <row r="91" spans="1:7" x14ac:dyDescent="0.35">
      <c r="A91" t="s">
        <v>295</v>
      </c>
      <c r="B91" t="s">
        <v>400</v>
      </c>
      <c r="C91" s="1">
        <v>809</v>
      </c>
      <c r="D91" s="1"/>
      <c r="E91" s="1">
        <v>11335</v>
      </c>
      <c r="F91" s="1"/>
      <c r="G91" s="1">
        <f t="shared" si="1"/>
        <v>-10526</v>
      </c>
    </row>
    <row r="92" spans="1:7" x14ac:dyDescent="0.35">
      <c r="A92" t="s">
        <v>295</v>
      </c>
      <c r="B92" t="s">
        <v>305</v>
      </c>
      <c r="C92" s="1">
        <v>50</v>
      </c>
      <c r="D92" s="1"/>
      <c r="E92" s="1">
        <v>1576</v>
      </c>
      <c r="F92" s="1"/>
      <c r="G92" s="1">
        <f t="shared" si="1"/>
        <v>-1526</v>
      </c>
    </row>
    <row r="93" spans="1:7" x14ac:dyDescent="0.35">
      <c r="A93" t="s">
        <v>295</v>
      </c>
      <c r="B93" t="s">
        <v>306</v>
      </c>
      <c r="C93" s="1">
        <v>22791</v>
      </c>
      <c r="D93" s="1"/>
      <c r="E93" s="1">
        <v>12052</v>
      </c>
      <c r="F93" s="1"/>
      <c r="G93" s="1">
        <f t="shared" si="1"/>
        <v>10739</v>
      </c>
    </row>
    <row r="94" spans="1:7" x14ac:dyDescent="0.35">
      <c r="A94" t="s">
        <v>295</v>
      </c>
      <c r="B94" t="s">
        <v>381</v>
      </c>
      <c r="C94" s="1">
        <v>0</v>
      </c>
      <c r="D94" s="1"/>
      <c r="E94" s="1">
        <v>0</v>
      </c>
      <c r="F94" s="1"/>
      <c r="G94" s="1">
        <f t="shared" si="1"/>
        <v>0</v>
      </c>
    </row>
    <row r="95" spans="1:7" x14ac:dyDescent="0.35">
      <c r="A95" t="s">
        <v>295</v>
      </c>
      <c r="B95" t="s">
        <v>308</v>
      </c>
      <c r="C95" s="1">
        <v>75127</v>
      </c>
      <c r="D95" s="1"/>
      <c r="E95" s="1">
        <v>57062</v>
      </c>
      <c r="F95" s="1"/>
      <c r="G95" s="1">
        <f t="shared" si="1"/>
        <v>18065</v>
      </c>
    </row>
    <row r="96" spans="1:7" x14ac:dyDescent="0.35">
      <c r="A96" t="s">
        <v>295</v>
      </c>
      <c r="B96" t="s">
        <v>309</v>
      </c>
      <c r="C96" s="1">
        <v>15480</v>
      </c>
      <c r="D96" s="1"/>
      <c r="E96" s="1">
        <v>15651</v>
      </c>
      <c r="F96" s="1"/>
      <c r="G96" s="1">
        <f t="shared" si="1"/>
        <v>-171</v>
      </c>
    </row>
    <row r="97" spans="1:7" x14ac:dyDescent="0.35">
      <c r="A97" t="s">
        <v>295</v>
      </c>
      <c r="B97" t="s">
        <v>310</v>
      </c>
      <c r="C97" s="1">
        <v>6329</v>
      </c>
      <c r="D97" s="1"/>
      <c r="E97" s="1">
        <v>3386</v>
      </c>
      <c r="F97" s="1"/>
      <c r="G97" s="1">
        <f t="shared" si="1"/>
        <v>2943</v>
      </c>
    </row>
    <row r="98" spans="1:7" x14ac:dyDescent="0.35">
      <c r="A98" t="s">
        <v>295</v>
      </c>
      <c r="B98" t="s">
        <v>311</v>
      </c>
      <c r="C98" s="1">
        <v>0</v>
      </c>
      <c r="D98" s="1"/>
      <c r="E98" s="1">
        <v>0</v>
      </c>
      <c r="F98" s="1"/>
      <c r="G98" s="1">
        <f t="shared" si="1"/>
        <v>0</v>
      </c>
    </row>
    <row r="99" spans="1:7" x14ac:dyDescent="0.35">
      <c r="A99" t="s">
        <v>295</v>
      </c>
      <c r="B99" t="s">
        <v>382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313</v>
      </c>
      <c r="C100" s="1">
        <v>797</v>
      </c>
      <c r="D100" s="1"/>
      <c r="E100" s="1">
        <v>9452</v>
      </c>
      <c r="F100" s="1"/>
      <c r="G100" s="1">
        <f t="shared" si="1"/>
        <v>-8655</v>
      </c>
    </row>
    <row r="101" spans="1:7" x14ac:dyDescent="0.35">
      <c r="A101" t="s">
        <v>295</v>
      </c>
      <c r="B101" t="s">
        <v>314</v>
      </c>
      <c r="C101" s="1">
        <v>208884</v>
      </c>
      <c r="D101" s="1"/>
      <c r="E101" s="1">
        <v>1631393</v>
      </c>
      <c r="F101" s="1"/>
      <c r="G101" s="1">
        <f t="shared" si="1"/>
        <v>-1422509</v>
      </c>
    </row>
    <row r="102" spans="1:7" x14ac:dyDescent="0.35">
      <c r="A102" t="s">
        <v>295</v>
      </c>
      <c r="B102" t="s">
        <v>315</v>
      </c>
      <c r="C102" s="1">
        <v>11800</v>
      </c>
      <c r="D102" s="1"/>
      <c r="E102" s="1">
        <v>4575</v>
      </c>
      <c r="F102" s="1"/>
      <c r="G102" s="1">
        <f t="shared" si="1"/>
        <v>7225</v>
      </c>
    </row>
    <row r="103" spans="1:7" x14ac:dyDescent="0.35">
      <c r="A103" t="s">
        <v>329</v>
      </c>
      <c r="B103" t="s">
        <v>330</v>
      </c>
      <c r="C103" s="1">
        <v>0</v>
      </c>
      <c r="D103" s="1"/>
      <c r="E103" s="1">
        <v>6161</v>
      </c>
      <c r="F103" s="1"/>
      <c r="G103" s="1">
        <f t="shared" si="1"/>
        <v>-6161</v>
      </c>
    </row>
    <row r="104" spans="1:7" x14ac:dyDescent="0.35">
      <c r="A104" t="s">
        <v>329</v>
      </c>
      <c r="B104" t="s">
        <v>331</v>
      </c>
      <c r="C104" s="1">
        <v>0</v>
      </c>
      <c r="D104" s="1"/>
      <c r="E104" s="1">
        <v>0</v>
      </c>
      <c r="F104" s="1"/>
      <c r="G104" s="1">
        <f t="shared" si="1"/>
        <v>0</v>
      </c>
    </row>
    <row r="105" spans="1:7" x14ac:dyDescent="0.35">
      <c r="A105" t="s">
        <v>329</v>
      </c>
      <c r="B105" t="s">
        <v>332</v>
      </c>
      <c r="C105" s="1">
        <v>144032</v>
      </c>
      <c r="D105" s="1"/>
      <c r="E105" s="1">
        <v>514158</v>
      </c>
      <c r="F105" s="1"/>
      <c r="G105" s="1">
        <f t="shared" si="1"/>
        <v>-370126</v>
      </c>
    </row>
    <row r="106" spans="1:7" x14ac:dyDescent="0.35">
      <c r="A106" t="s">
        <v>329</v>
      </c>
      <c r="B106" t="s">
        <v>420</v>
      </c>
      <c r="C106" s="1">
        <v>6469</v>
      </c>
      <c r="D106" s="1"/>
      <c r="E106" s="1">
        <v>27319</v>
      </c>
      <c r="F106" s="1"/>
      <c r="G106" s="1">
        <f t="shared" si="1"/>
        <v>-20850</v>
      </c>
    </row>
    <row r="107" spans="1:7" x14ac:dyDescent="0.35">
      <c r="A107" t="s">
        <v>329</v>
      </c>
      <c r="B107" t="s">
        <v>335</v>
      </c>
      <c r="C107" s="1">
        <v>0</v>
      </c>
      <c r="D107" s="1"/>
      <c r="E107" s="1">
        <v>0</v>
      </c>
      <c r="F107" s="1"/>
      <c r="G107" s="1">
        <f t="shared" si="1"/>
        <v>0</v>
      </c>
    </row>
    <row r="108" spans="1:7" x14ac:dyDescent="0.35">
      <c r="A108" t="s">
        <v>329</v>
      </c>
      <c r="B108" t="s">
        <v>336</v>
      </c>
      <c r="C108" s="1">
        <v>4003</v>
      </c>
      <c r="D108" s="1"/>
      <c r="E108" s="1">
        <v>4732</v>
      </c>
      <c r="F108" s="1"/>
      <c r="G108" s="1">
        <f t="shared" si="1"/>
        <v>-729</v>
      </c>
    </row>
    <row r="109" spans="1:7" x14ac:dyDescent="0.35">
      <c r="A109" t="s">
        <v>329</v>
      </c>
      <c r="B109" t="s">
        <v>337</v>
      </c>
      <c r="C109" s="1">
        <v>20610</v>
      </c>
      <c r="D109" s="1"/>
      <c r="E109" s="1">
        <v>17725</v>
      </c>
      <c r="F109" s="1"/>
      <c r="G109" s="1">
        <f t="shared" si="1"/>
        <v>2885</v>
      </c>
    </row>
    <row r="110" spans="1:7" x14ac:dyDescent="0.35">
      <c r="A110" t="s">
        <v>329</v>
      </c>
      <c r="B110" t="s">
        <v>338</v>
      </c>
      <c r="C110" s="1">
        <v>0</v>
      </c>
      <c r="D110" s="1"/>
      <c r="E110" s="1">
        <v>0</v>
      </c>
      <c r="F110" s="1"/>
      <c r="G110" s="1">
        <f t="shared" si="1"/>
        <v>0</v>
      </c>
    </row>
    <row r="111" spans="1:7" x14ac:dyDescent="0.35">
      <c r="A111" t="s">
        <v>329</v>
      </c>
      <c r="B111" t="s">
        <v>339</v>
      </c>
      <c r="C111" s="1">
        <v>0</v>
      </c>
      <c r="D111" s="1"/>
      <c r="E111" s="1">
        <v>1509</v>
      </c>
      <c r="F111" s="1"/>
      <c r="G111" s="1">
        <f t="shared" si="1"/>
        <v>-1509</v>
      </c>
    </row>
    <row r="112" spans="1:7" x14ac:dyDescent="0.35">
      <c r="A112" t="s">
        <v>329</v>
      </c>
      <c r="B112" t="s">
        <v>340</v>
      </c>
      <c r="C112" s="1">
        <v>0</v>
      </c>
      <c r="D112" s="1"/>
      <c r="E112" s="1">
        <v>1282</v>
      </c>
      <c r="F112" s="1"/>
      <c r="G112" s="1">
        <f t="shared" si="1"/>
        <v>-1282</v>
      </c>
    </row>
    <row r="113" spans="1:7" x14ac:dyDescent="0.35">
      <c r="A113" t="s">
        <v>329</v>
      </c>
      <c r="B113" t="s">
        <v>421</v>
      </c>
      <c r="C113" s="1">
        <v>0</v>
      </c>
      <c r="D113" s="1"/>
      <c r="E113" s="1">
        <v>0</v>
      </c>
      <c r="F113" s="1"/>
      <c r="G113" s="1">
        <f t="shared" si="1"/>
        <v>0</v>
      </c>
    </row>
    <row r="114" spans="1:7" x14ac:dyDescent="0.35">
      <c r="A114" t="s">
        <v>329</v>
      </c>
      <c r="B114" t="s">
        <v>341</v>
      </c>
      <c r="C114" s="1">
        <v>27361</v>
      </c>
      <c r="D114" s="1"/>
      <c r="E114" s="1">
        <v>94896</v>
      </c>
      <c r="F114" s="1"/>
      <c r="G114" s="1">
        <f t="shared" si="1"/>
        <v>-67535</v>
      </c>
    </row>
    <row r="115" spans="1:7" x14ac:dyDescent="0.35">
      <c r="A115" t="s">
        <v>329</v>
      </c>
      <c r="B115" t="s">
        <v>342</v>
      </c>
      <c r="C115" s="1">
        <v>0</v>
      </c>
      <c r="D115" s="1"/>
      <c r="E115" s="1">
        <v>0</v>
      </c>
      <c r="F115" s="1"/>
      <c r="G115" s="1">
        <f t="shared" si="1"/>
        <v>0</v>
      </c>
    </row>
    <row r="116" spans="1:7" x14ac:dyDescent="0.35">
      <c r="A116" t="s">
        <v>329</v>
      </c>
      <c r="B116" t="s">
        <v>343</v>
      </c>
      <c r="C116" s="1">
        <v>0</v>
      </c>
      <c r="D116" s="1"/>
      <c r="E116" s="1">
        <v>514</v>
      </c>
      <c r="F116" s="1"/>
      <c r="G116" s="1">
        <f t="shared" si="1"/>
        <v>-514</v>
      </c>
    </row>
    <row r="117" spans="1:7" x14ac:dyDescent="0.35">
      <c r="A117" t="s">
        <v>329</v>
      </c>
      <c r="B117" t="s">
        <v>401</v>
      </c>
      <c r="C117" s="1">
        <v>0</v>
      </c>
      <c r="D117" s="1"/>
      <c r="E117" s="1">
        <v>0</v>
      </c>
      <c r="F117" s="1"/>
      <c r="G117" s="1">
        <f t="shared" si="1"/>
        <v>0</v>
      </c>
    </row>
    <row r="118" spans="1:7" x14ac:dyDescent="0.35">
      <c r="A118" t="s">
        <v>329</v>
      </c>
      <c r="B118" t="s">
        <v>344</v>
      </c>
      <c r="C118" s="1">
        <v>804540</v>
      </c>
      <c r="D118" s="1"/>
      <c r="E118" s="1">
        <v>806179</v>
      </c>
      <c r="F118" s="1"/>
      <c r="G118" s="1">
        <f t="shared" si="1"/>
        <v>-1639</v>
      </c>
    </row>
    <row r="119" spans="1:7" x14ac:dyDescent="0.35">
      <c r="A119" t="s">
        <v>329</v>
      </c>
      <c r="B119" t="s">
        <v>345</v>
      </c>
      <c r="C119" s="1">
        <v>0</v>
      </c>
      <c r="D119" s="1"/>
      <c r="E119" s="1">
        <v>0</v>
      </c>
      <c r="F119" s="1"/>
      <c r="G119" s="1">
        <f t="shared" si="1"/>
        <v>0</v>
      </c>
    </row>
    <row r="120" spans="1:7" x14ac:dyDescent="0.35">
      <c r="A120" t="s">
        <v>329</v>
      </c>
      <c r="B120" t="s">
        <v>346</v>
      </c>
      <c r="C120" s="1">
        <v>79657</v>
      </c>
      <c r="D120" s="1"/>
      <c r="E120" s="1">
        <v>99219</v>
      </c>
      <c r="F120" s="1"/>
      <c r="G120" s="1">
        <f t="shared" si="1"/>
        <v>-19562</v>
      </c>
    </row>
    <row r="121" spans="1:7" x14ac:dyDescent="0.35">
      <c r="A121" t="s">
        <v>329</v>
      </c>
      <c r="B121" t="s">
        <v>347</v>
      </c>
      <c r="C121" s="1">
        <v>28642</v>
      </c>
      <c r="D121" s="1"/>
      <c r="E121" s="1">
        <v>128686</v>
      </c>
      <c r="F121" s="1"/>
      <c r="G121" s="1">
        <f t="shared" si="1"/>
        <v>-100044</v>
      </c>
    </row>
    <row r="122" spans="1:7" x14ac:dyDescent="0.35">
      <c r="A122" t="s">
        <v>329</v>
      </c>
      <c r="B122" t="s">
        <v>348</v>
      </c>
      <c r="C122" s="1">
        <v>251504</v>
      </c>
      <c r="D122" s="1"/>
      <c r="E122" s="1">
        <v>419635</v>
      </c>
      <c r="F122" s="1"/>
      <c r="G122" s="1">
        <f t="shared" si="1"/>
        <v>-168131</v>
      </c>
    </row>
    <row r="123" spans="1:7" x14ac:dyDescent="0.35">
      <c r="A123" t="s">
        <v>329</v>
      </c>
      <c r="B123" t="s">
        <v>349</v>
      </c>
      <c r="C123" s="1">
        <v>7012</v>
      </c>
      <c r="D123" s="1"/>
      <c r="E123" s="1">
        <v>133423</v>
      </c>
      <c r="F123" s="1"/>
      <c r="G123" s="1">
        <f t="shared" si="1"/>
        <v>-126411</v>
      </c>
    </row>
    <row r="124" spans="1:7" x14ac:dyDescent="0.35">
      <c r="A124" t="s">
        <v>329</v>
      </c>
      <c r="B124" t="s">
        <v>350</v>
      </c>
      <c r="C124" s="1">
        <v>600</v>
      </c>
      <c r="D124" s="1"/>
      <c r="E124" s="1">
        <v>8103</v>
      </c>
      <c r="F124" s="1"/>
      <c r="G124" s="1">
        <f t="shared" si="1"/>
        <v>-7503</v>
      </c>
    </row>
    <row r="125" spans="1:7" x14ac:dyDescent="0.35">
      <c r="A125" t="s">
        <v>364</v>
      </c>
      <c r="B125" t="s">
        <v>317</v>
      </c>
      <c r="C125" s="1">
        <v>2687</v>
      </c>
      <c r="D125" s="1"/>
      <c r="E125" s="1">
        <v>63802</v>
      </c>
      <c r="F125" s="1"/>
      <c r="G125" s="1">
        <f t="shared" si="1"/>
        <v>-61115</v>
      </c>
    </row>
    <row r="126" spans="1:7" x14ac:dyDescent="0.35">
      <c r="A126" t="s">
        <v>364</v>
      </c>
      <c r="B126" t="s">
        <v>31</v>
      </c>
      <c r="C126" s="1">
        <v>0</v>
      </c>
      <c r="D126" s="1"/>
      <c r="E126" s="1">
        <v>0</v>
      </c>
      <c r="F126" s="1"/>
      <c r="G126" s="1">
        <f t="shared" si="1"/>
        <v>0</v>
      </c>
    </row>
    <row r="127" spans="1:7" x14ac:dyDescent="0.35">
      <c r="A127" t="s">
        <v>364</v>
      </c>
      <c r="B127" t="s">
        <v>318</v>
      </c>
      <c r="C127" s="1">
        <v>250</v>
      </c>
      <c r="D127" s="1"/>
      <c r="E127" s="1">
        <v>400</v>
      </c>
      <c r="F127" s="1"/>
      <c r="G127" s="1">
        <f t="shared" si="1"/>
        <v>-150</v>
      </c>
    </row>
    <row r="128" spans="1:7" x14ac:dyDescent="0.35">
      <c r="A128" t="s">
        <v>364</v>
      </c>
      <c r="B128" t="s">
        <v>319</v>
      </c>
      <c r="C128" s="1">
        <v>10812</v>
      </c>
      <c r="D128" s="1"/>
      <c r="E128" s="1">
        <v>17678</v>
      </c>
      <c r="F128" s="1"/>
      <c r="G128" s="1">
        <f t="shared" si="1"/>
        <v>-6866</v>
      </c>
    </row>
    <row r="129" spans="1:7" x14ac:dyDescent="0.35">
      <c r="A129" t="s">
        <v>364</v>
      </c>
      <c r="B129" t="s">
        <v>402</v>
      </c>
      <c r="C129" s="1">
        <v>360</v>
      </c>
      <c r="D129" s="1"/>
      <c r="E129" s="1">
        <v>1187</v>
      </c>
      <c r="F129" s="1"/>
      <c r="G129" s="1">
        <f t="shared" si="1"/>
        <v>-827</v>
      </c>
    </row>
    <row r="130" spans="1:7" x14ac:dyDescent="0.35">
      <c r="A130" t="s">
        <v>364</v>
      </c>
      <c r="B130" t="s">
        <v>213</v>
      </c>
      <c r="C130" s="1">
        <v>20</v>
      </c>
      <c r="D130" s="1"/>
      <c r="E130" s="1">
        <v>0</v>
      </c>
      <c r="F130" s="1"/>
      <c r="G130" s="1">
        <f t="shared" si="1"/>
        <v>20</v>
      </c>
    </row>
    <row r="131" spans="1:7" x14ac:dyDescent="0.35">
      <c r="A131" t="s">
        <v>364</v>
      </c>
      <c r="B131" t="s">
        <v>422</v>
      </c>
      <c r="C131" s="1">
        <v>0</v>
      </c>
      <c r="D131" s="1"/>
      <c r="E131" s="1">
        <v>40000</v>
      </c>
      <c r="F131" s="1"/>
      <c r="G131" s="1">
        <f t="shared" si="1"/>
        <v>-40000</v>
      </c>
    </row>
    <row r="132" spans="1:7" x14ac:dyDescent="0.35">
      <c r="A132" t="s">
        <v>364</v>
      </c>
      <c r="B132" t="s">
        <v>320</v>
      </c>
      <c r="C132" s="1">
        <v>6000</v>
      </c>
      <c r="D132" s="1"/>
      <c r="E132" s="1">
        <v>7239</v>
      </c>
      <c r="F132" s="1"/>
      <c r="G132" s="1">
        <f t="shared" si="1"/>
        <v>-1239</v>
      </c>
    </row>
    <row r="133" spans="1:7" x14ac:dyDescent="0.35">
      <c r="A133" t="s">
        <v>364</v>
      </c>
      <c r="B133" t="s">
        <v>403</v>
      </c>
      <c r="C133" s="1">
        <v>21769</v>
      </c>
      <c r="D133" s="1"/>
      <c r="E133" s="1">
        <v>76097</v>
      </c>
      <c r="F133" s="1"/>
      <c r="G133" s="1">
        <f t="shared" si="1"/>
        <v>-54328</v>
      </c>
    </row>
    <row r="134" spans="1:7" x14ac:dyDescent="0.35">
      <c r="A134" t="s">
        <v>364</v>
      </c>
      <c r="B134" t="s">
        <v>389</v>
      </c>
      <c r="C134" s="1">
        <v>0</v>
      </c>
      <c r="D134" s="1"/>
      <c r="E134" s="1">
        <v>0</v>
      </c>
      <c r="F134" s="1"/>
      <c r="G134" s="1">
        <f t="shared" ref="G134:G146" si="2">C134-E134</f>
        <v>0</v>
      </c>
    </row>
    <row r="135" spans="1:7" x14ac:dyDescent="0.35">
      <c r="A135" t="s">
        <v>364</v>
      </c>
      <c r="B135" t="s">
        <v>323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324</v>
      </c>
      <c r="C136" s="1">
        <v>0</v>
      </c>
      <c r="D136" s="1"/>
      <c r="E136" s="1">
        <v>11265</v>
      </c>
      <c r="F136" s="1"/>
      <c r="G136" s="1">
        <f t="shared" si="2"/>
        <v>-11265</v>
      </c>
    </row>
    <row r="137" spans="1:7" x14ac:dyDescent="0.35">
      <c r="A137" t="s">
        <v>364</v>
      </c>
      <c r="B137" t="s">
        <v>384</v>
      </c>
      <c r="C137" s="1">
        <v>0</v>
      </c>
      <c r="D137" s="1"/>
      <c r="E137" s="1">
        <v>0</v>
      </c>
      <c r="F137" s="1"/>
      <c r="G137" s="1">
        <f t="shared" si="2"/>
        <v>0</v>
      </c>
    </row>
    <row r="138" spans="1:7" x14ac:dyDescent="0.35">
      <c r="A138" t="s">
        <v>364</v>
      </c>
      <c r="B138" t="s">
        <v>385</v>
      </c>
      <c r="C138" s="1">
        <v>0</v>
      </c>
      <c r="D138" s="1"/>
      <c r="E138" s="1">
        <v>0</v>
      </c>
      <c r="F138" s="1"/>
      <c r="G138" s="1">
        <f t="shared" si="2"/>
        <v>0</v>
      </c>
    </row>
    <row r="139" spans="1:7" x14ac:dyDescent="0.35">
      <c r="A139" t="s">
        <v>364</v>
      </c>
      <c r="B139" t="s">
        <v>214</v>
      </c>
      <c r="C139" s="1">
        <v>1735</v>
      </c>
      <c r="D139" s="1"/>
      <c r="E139" s="1">
        <v>81490</v>
      </c>
      <c r="F139" s="1"/>
      <c r="G139" s="1">
        <f t="shared" si="2"/>
        <v>-79755</v>
      </c>
    </row>
    <row r="140" spans="1:7" x14ac:dyDescent="0.35">
      <c r="A140" t="s">
        <v>364</v>
      </c>
      <c r="B140" t="s">
        <v>215</v>
      </c>
      <c r="C140" s="1">
        <v>4758</v>
      </c>
      <c r="D140" s="1"/>
      <c r="E140" s="1">
        <v>82285</v>
      </c>
      <c r="F140" s="1"/>
      <c r="G140" s="1">
        <f t="shared" si="2"/>
        <v>-77527</v>
      </c>
    </row>
    <row r="141" spans="1:7" x14ac:dyDescent="0.35">
      <c r="A141" t="s">
        <v>364</v>
      </c>
      <c r="B141" t="s">
        <v>327</v>
      </c>
      <c r="C141" s="1">
        <v>963</v>
      </c>
      <c r="D141" s="1"/>
      <c r="E141" s="1">
        <v>3354</v>
      </c>
      <c r="F141" s="1"/>
      <c r="G141" s="1">
        <f t="shared" si="2"/>
        <v>-2391</v>
      </c>
    </row>
    <row r="142" spans="1:7" x14ac:dyDescent="0.35">
      <c r="A142" t="s">
        <v>364</v>
      </c>
      <c r="B142" t="s">
        <v>408</v>
      </c>
      <c r="C142" s="1">
        <v>0</v>
      </c>
      <c r="D142" s="1"/>
      <c r="E142" s="1">
        <v>0</v>
      </c>
      <c r="F142" s="1"/>
      <c r="G142" s="1">
        <f t="shared" si="2"/>
        <v>0</v>
      </c>
    </row>
    <row r="143" spans="1:7" x14ac:dyDescent="0.35">
      <c r="A143" t="s">
        <v>364</v>
      </c>
      <c r="B143" t="s">
        <v>328</v>
      </c>
      <c r="C143" s="1">
        <v>32884</v>
      </c>
      <c r="D143" s="1"/>
      <c r="E143" s="1">
        <v>32884</v>
      </c>
      <c r="F143" s="1"/>
      <c r="G143" s="1">
        <f t="shared" si="2"/>
        <v>0</v>
      </c>
    </row>
    <row r="144" spans="1:7" x14ac:dyDescent="0.35">
      <c r="A144" t="s">
        <v>364</v>
      </c>
      <c r="B144" t="s">
        <v>216</v>
      </c>
      <c r="C144" s="1">
        <v>21496</v>
      </c>
      <c r="D144" s="1"/>
      <c r="E144" s="1">
        <v>22025</v>
      </c>
      <c r="F144" s="1"/>
      <c r="G144" s="1">
        <f t="shared" si="2"/>
        <v>-529</v>
      </c>
    </row>
    <row r="145" spans="1:10" x14ac:dyDescent="0.35">
      <c r="A145" t="s">
        <v>364</v>
      </c>
      <c r="B145" t="s">
        <v>383</v>
      </c>
      <c r="C145" s="1">
        <v>0</v>
      </c>
      <c r="D145" s="1"/>
      <c r="E145" s="1">
        <v>0</v>
      </c>
      <c r="F145" s="1"/>
      <c r="G145" s="1">
        <f t="shared" si="2"/>
        <v>0</v>
      </c>
    </row>
    <row r="146" spans="1:10" x14ac:dyDescent="0.35">
      <c r="A146" t="s">
        <v>364</v>
      </c>
      <c r="B146" t="s">
        <v>404</v>
      </c>
      <c r="C146" s="1">
        <v>1786</v>
      </c>
      <c r="D146" s="1"/>
      <c r="E146" s="1">
        <v>10566</v>
      </c>
      <c r="F146" s="1"/>
      <c r="G146" s="1">
        <f t="shared" si="2"/>
        <v>-8780</v>
      </c>
    </row>
    <row r="147" spans="1:10" x14ac:dyDescent="0.35">
      <c r="B147" s="3" t="s">
        <v>135</v>
      </c>
      <c r="C147" s="4">
        <f>SUM(C5:C146)</f>
        <v>5050705</v>
      </c>
      <c r="D147" s="4"/>
      <c r="E147" s="4">
        <f>SUM(E5:E146)</f>
        <v>29256267</v>
      </c>
      <c r="F147" s="4"/>
      <c r="G147" s="4">
        <f>SUM(G5:G146)</f>
        <v>-24205562</v>
      </c>
      <c r="J147" s="1"/>
    </row>
    <row r="150" spans="1:10" x14ac:dyDescent="0.35">
      <c r="B150" s="3" t="s">
        <v>110</v>
      </c>
      <c r="C150" s="4">
        <f>C3+C147</f>
        <v>57018437</v>
      </c>
      <c r="D150" s="4"/>
      <c r="E150" s="4">
        <f>E3+E147</f>
        <v>62328162</v>
      </c>
      <c r="F150" s="4"/>
      <c r="G150" s="4">
        <f>G3+G147</f>
        <v>-5309725</v>
      </c>
    </row>
    <row r="152" spans="1:10" x14ac:dyDescent="0.35">
      <c r="B152" t="s">
        <v>111</v>
      </c>
      <c r="G152" s="1">
        <v>1390328</v>
      </c>
    </row>
    <row r="153" spans="1:10" x14ac:dyDescent="0.35">
      <c r="B153" t="s">
        <v>112</v>
      </c>
      <c r="G153" s="1">
        <v>997683</v>
      </c>
    </row>
    <row r="155" spans="1:10" x14ac:dyDescent="0.35">
      <c r="B155" s="3" t="s">
        <v>113</v>
      </c>
      <c r="G155" s="4">
        <f>G150+G152+G153</f>
        <v>-2921714</v>
      </c>
    </row>
    <row r="157" spans="1:10" x14ac:dyDescent="0.35">
      <c r="B157" t="s">
        <v>114</v>
      </c>
      <c r="G157" s="1">
        <v>339283</v>
      </c>
    </row>
    <row r="158" spans="1:10" x14ac:dyDescent="0.35">
      <c r="B158" t="s">
        <v>390</v>
      </c>
      <c r="G158" s="1">
        <v>-501369</v>
      </c>
    </row>
    <row r="159" spans="1:10" x14ac:dyDescent="0.35">
      <c r="B159" t="s">
        <v>391</v>
      </c>
      <c r="G159" s="1">
        <v>1140915</v>
      </c>
    </row>
    <row r="161" spans="2:7" x14ac:dyDescent="0.35">
      <c r="B161" s="3" t="s">
        <v>115</v>
      </c>
      <c r="G161" s="4">
        <f>G155+G157+G158+G159</f>
        <v>-1942885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2A22C-C8F1-4E1A-8709-2CCF383160BC}">
  <dimension ref="A1:J161"/>
  <sheetViews>
    <sheetView zoomScale="84" zoomScaleNormal="84" workbookViewId="0">
      <selection activeCell="B2" sqref="B2"/>
    </sheetView>
  </sheetViews>
  <sheetFormatPr defaultRowHeight="14.5" x14ac:dyDescent="0.35"/>
  <cols>
    <col min="2" max="2" width="61.6328125" customWidth="1"/>
    <col min="3" max="3" width="14.6328125" bestFit="1" customWidth="1"/>
    <col min="4" max="4" width="9.90625" bestFit="1" customWidth="1"/>
    <col min="5" max="5" width="11.6328125" customWidth="1"/>
    <col min="7" max="7" width="12.36328125" customWidth="1"/>
    <col min="10" max="10" width="11.453125" bestFit="1" customWidth="1"/>
  </cols>
  <sheetData>
    <row r="1" spans="1:7" x14ac:dyDescent="0.35">
      <c r="A1" s="3"/>
      <c r="B1" s="3" t="s">
        <v>425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51967732</v>
      </c>
      <c r="D3" s="1"/>
      <c r="E3" s="4">
        <v>33071895</v>
      </c>
      <c r="F3" s="1"/>
      <c r="G3" s="4">
        <f>C3-E3</f>
        <v>18895837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5184</v>
      </c>
      <c r="D5" s="1"/>
      <c r="E5" s="1">
        <v>1666</v>
      </c>
      <c r="F5" s="1"/>
      <c r="G5" s="1">
        <f t="shared" ref="G5:G36" si="0">C5-E5</f>
        <v>3518</v>
      </c>
    </row>
    <row r="6" spans="1:7" x14ac:dyDescent="0.35">
      <c r="A6" t="s">
        <v>209</v>
      </c>
      <c r="B6" t="s">
        <v>211</v>
      </c>
      <c r="C6" s="1">
        <v>1338</v>
      </c>
      <c r="D6" s="1"/>
      <c r="E6" s="1">
        <v>16338</v>
      </c>
      <c r="F6" s="1"/>
      <c r="G6" s="1">
        <f t="shared" si="0"/>
        <v>-15000</v>
      </c>
    </row>
    <row r="7" spans="1:7" x14ac:dyDescent="0.35">
      <c r="A7" t="s">
        <v>218</v>
      </c>
      <c r="B7" t="s">
        <v>219</v>
      </c>
      <c r="C7" s="1">
        <v>4198</v>
      </c>
      <c r="D7" s="1"/>
      <c r="E7" s="1">
        <v>30240</v>
      </c>
      <c r="F7" s="1"/>
      <c r="G7" s="1">
        <f t="shared" si="0"/>
        <v>-26042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366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386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222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223</v>
      </c>
      <c r="C12" s="1">
        <v>0</v>
      </c>
      <c r="D12" s="1"/>
      <c r="E12" s="1">
        <v>734</v>
      </c>
      <c r="F12" s="1"/>
      <c r="G12" s="1">
        <f t="shared" si="0"/>
        <v>-734</v>
      </c>
    </row>
    <row r="13" spans="1:7" x14ac:dyDescent="0.35">
      <c r="A13" t="s">
        <v>218</v>
      </c>
      <c r="B13" t="s">
        <v>224</v>
      </c>
      <c r="C13" s="1">
        <v>0</v>
      </c>
      <c r="D13" s="1"/>
      <c r="E13" s="1">
        <v>0</v>
      </c>
      <c r="F13" s="1"/>
      <c r="G13" s="1">
        <f t="shared" si="0"/>
        <v>0</v>
      </c>
    </row>
    <row r="14" spans="1:7" x14ac:dyDescent="0.35">
      <c r="A14" t="s">
        <v>218</v>
      </c>
      <c r="B14" t="s">
        <v>354</v>
      </c>
      <c r="C14" s="1">
        <v>10883</v>
      </c>
      <c r="D14" s="1"/>
      <c r="E14" s="1">
        <v>1085194</v>
      </c>
      <c r="F14" s="1"/>
      <c r="G14" s="1">
        <f t="shared" si="0"/>
        <v>-1074311</v>
      </c>
    </row>
    <row r="15" spans="1:7" x14ac:dyDescent="0.35">
      <c r="A15" t="s">
        <v>218</v>
      </c>
      <c r="B15" t="s">
        <v>225</v>
      </c>
      <c r="C15" s="1">
        <v>39223</v>
      </c>
      <c r="D15" s="1"/>
      <c r="E15" s="1">
        <v>209647</v>
      </c>
      <c r="F15" s="1"/>
      <c r="G15" s="1">
        <f t="shared" si="0"/>
        <v>-170424</v>
      </c>
    </row>
    <row r="16" spans="1:7" x14ac:dyDescent="0.35">
      <c r="A16" t="s">
        <v>218</v>
      </c>
      <c r="B16" t="s">
        <v>226</v>
      </c>
      <c r="C16" s="1">
        <v>10050</v>
      </c>
      <c r="D16" s="1"/>
      <c r="E16" s="1">
        <v>9600</v>
      </c>
      <c r="F16" s="1"/>
      <c r="G16" s="1">
        <f t="shared" si="0"/>
        <v>450</v>
      </c>
    </row>
    <row r="17" spans="1:7" x14ac:dyDescent="0.35">
      <c r="A17" t="s">
        <v>218</v>
      </c>
      <c r="B17" t="s">
        <v>367</v>
      </c>
      <c r="C17" s="1">
        <v>0</v>
      </c>
      <c r="D17" s="1"/>
      <c r="E17" s="1">
        <v>0</v>
      </c>
      <c r="F17" s="1"/>
      <c r="G17" s="1">
        <f t="shared" si="0"/>
        <v>0</v>
      </c>
    </row>
    <row r="18" spans="1:7" x14ac:dyDescent="0.35">
      <c r="A18" t="s">
        <v>218</v>
      </c>
      <c r="B18" t="s">
        <v>368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231</v>
      </c>
      <c r="C19" s="1">
        <v>16174</v>
      </c>
      <c r="D19" s="1"/>
      <c r="E19" s="1">
        <v>29574</v>
      </c>
      <c r="F19" s="1"/>
      <c r="G19" s="1">
        <f t="shared" si="0"/>
        <v>-13400</v>
      </c>
    </row>
    <row r="20" spans="1:7" x14ac:dyDescent="0.35">
      <c r="A20" t="s">
        <v>218</v>
      </c>
      <c r="B20" t="s">
        <v>233</v>
      </c>
      <c r="C20" s="1">
        <v>47994</v>
      </c>
      <c r="D20" s="1"/>
      <c r="E20" s="1">
        <v>47825</v>
      </c>
      <c r="F20" s="1"/>
      <c r="G20" s="1">
        <f t="shared" si="0"/>
        <v>169</v>
      </c>
    </row>
    <row r="21" spans="1:7" x14ac:dyDescent="0.35">
      <c r="A21" t="s">
        <v>218</v>
      </c>
      <c r="B21" t="s">
        <v>234</v>
      </c>
      <c r="C21" s="1">
        <v>0</v>
      </c>
      <c r="D21" s="1"/>
      <c r="E21" s="1">
        <v>168</v>
      </c>
      <c r="F21" s="1"/>
      <c r="G21" s="1">
        <f t="shared" si="0"/>
        <v>-168</v>
      </c>
    </row>
    <row r="22" spans="1:7" x14ac:dyDescent="0.35">
      <c r="A22" t="s">
        <v>218</v>
      </c>
      <c r="B22" t="s">
        <v>371</v>
      </c>
      <c r="C22" s="1">
        <v>0</v>
      </c>
      <c r="D22" s="1"/>
      <c r="E22" s="1">
        <v>0</v>
      </c>
      <c r="F22" s="1"/>
      <c r="G22" s="1">
        <f t="shared" si="0"/>
        <v>0</v>
      </c>
    </row>
    <row r="23" spans="1:7" x14ac:dyDescent="0.35">
      <c r="A23" t="s">
        <v>218</v>
      </c>
      <c r="B23" t="s">
        <v>236</v>
      </c>
      <c r="C23" s="1">
        <v>63405</v>
      </c>
      <c r="D23" s="1"/>
      <c r="E23" s="1">
        <v>151786</v>
      </c>
      <c r="F23" s="1"/>
      <c r="G23" s="1">
        <f t="shared" si="0"/>
        <v>-88381</v>
      </c>
    </row>
    <row r="24" spans="1:7" x14ac:dyDescent="0.35">
      <c r="A24" t="s">
        <v>218</v>
      </c>
      <c r="B24" t="s">
        <v>237</v>
      </c>
      <c r="C24" s="1">
        <v>2812</v>
      </c>
      <c r="D24" s="1"/>
      <c r="E24" s="1">
        <v>16128</v>
      </c>
      <c r="F24" s="1"/>
      <c r="G24" s="1">
        <f t="shared" si="0"/>
        <v>-13316</v>
      </c>
    </row>
    <row r="25" spans="1:7" x14ac:dyDescent="0.35">
      <c r="A25" t="s">
        <v>218</v>
      </c>
      <c r="B25" t="s">
        <v>238</v>
      </c>
      <c r="C25" s="1">
        <v>101869</v>
      </c>
      <c r="D25" s="1"/>
      <c r="E25" s="1">
        <v>199083</v>
      </c>
      <c r="F25" s="1"/>
      <c r="G25" s="1">
        <f t="shared" si="0"/>
        <v>-97214</v>
      </c>
    </row>
    <row r="26" spans="1:7" x14ac:dyDescent="0.35">
      <c r="A26" t="s">
        <v>218</v>
      </c>
      <c r="B26" t="s">
        <v>240</v>
      </c>
      <c r="C26" s="1">
        <v>405</v>
      </c>
      <c r="D26" s="1"/>
      <c r="E26" s="1">
        <v>10200</v>
      </c>
      <c r="F26" s="1"/>
      <c r="G26" s="1">
        <f t="shared" si="0"/>
        <v>-9795</v>
      </c>
    </row>
    <row r="27" spans="1:7" x14ac:dyDescent="0.35">
      <c r="A27" t="s">
        <v>241</v>
      </c>
      <c r="B27" t="s">
        <v>242</v>
      </c>
      <c r="C27" s="1">
        <v>9067</v>
      </c>
      <c r="D27" s="1"/>
      <c r="E27" s="1">
        <v>400663</v>
      </c>
      <c r="F27" s="1"/>
      <c r="G27" s="1">
        <f t="shared" si="0"/>
        <v>-391596</v>
      </c>
    </row>
    <row r="28" spans="1:7" x14ac:dyDescent="0.35">
      <c r="A28" t="s">
        <v>241</v>
      </c>
      <c r="B28" t="s">
        <v>243</v>
      </c>
      <c r="C28" s="1">
        <v>138808</v>
      </c>
      <c r="D28" s="1"/>
      <c r="E28" s="1">
        <v>89711</v>
      </c>
      <c r="F28" s="1"/>
      <c r="G28" s="1">
        <f t="shared" si="0"/>
        <v>49097</v>
      </c>
    </row>
    <row r="29" spans="1:7" x14ac:dyDescent="0.35">
      <c r="A29" t="s">
        <v>241</v>
      </c>
      <c r="B29" t="s">
        <v>244</v>
      </c>
      <c r="C29" s="1">
        <v>36185</v>
      </c>
      <c r="D29" s="1"/>
      <c r="E29" s="1">
        <v>130576</v>
      </c>
      <c r="F29" s="1"/>
      <c r="G29" s="1">
        <f t="shared" si="0"/>
        <v>-94391</v>
      </c>
    </row>
    <row r="30" spans="1:7" x14ac:dyDescent="0.35">
      <c r="A30" t="s">
        <v>241</v>
      </c>
      <c r="B30" t="s">
        <v>372</v>
      </c>
      <c r="C30" s="1">
        <v>0</v>
      </c>
      <c r="D30" s="1"/>
      <c r="E30" s="1">
        <v>0</v>
      </c>
      <c r="F30" s="1"/>
      <c r="G30" s="1">
        <f t="shared" si="0"/>
        <v>0</v>
      </c>
    </row>
    <row r="31" spans="1:7" x14ac:dyDescent="0.35">
      <c r="A31" t="s">
        <v>241</v>
      </c>
      <c r="B31" t="s">
        <v>246</v>
      </c>
      <c r="C31" s="1">
        <v>0</v>
      </c>
      <c r="D31" s="1"/>
      <c r="E31" s="1">
        <v>0</v>
      </c>
      <c r="F31" s="1"/>
      <c r="G31" s="1">
        <f t="shared" si="0"/>
        <v>0</v>
      </c>
    </row>
    <row r="32" spans="1:7" x14ac:dyDescent="0.35">
      <c r="A32" t="s">
        <v>241</v>
      </c>
      <c r="B32" t="s">
        <v>247</v>
      </c>
      <c r="C32" s="1">
        <v>34728</v>
      </c>
      <c r="D32" s="1"/>
      <c r="E32" s="1">
        <v>38244</v>
      </c>
      <c r="F32" s="1"/>
      <c r="G32" s="1">
        <f t="shared" si="0"/>
        <v>-3516</v>
      </c>
    </row>
    <row r="33" spans="1:7" x14ac:dyDescent="0.35">
      <c r="A33" t="s">
        <v>241</v>
      </c>
      <c r="B33" t="s">
        <v>355</v>
      </c>
      <c r="C33" s="1">
        <v>0</v>
      </c>
      <c r="D33" s="1"/>
      <c r="E33" s="1">
        <v>0</v>
      </c>
      <c r="F33" s="1"/>
      <c r="G33" s="1">
        <f t="shared" si="0"/>
        <v>0</v>
      </c>
    </row>
    <row r="34" spans="1:7" x14ac:dyDescent="0.35">
      <c r="A34" t="s">
        <v>241</v>
      </c>
      <c r="B34" t="s">
        <v>394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249</v>
      </c>
      <c r="C35" s="1">
        <v>1320121</v>
      </c>
      <c r="D35" s="1"/>
      <c r="E35" s="1">
        <v>4680308</v>
      </c>
      <c r="F35" s="1"/>
      <c r="G35" s="1">
        <f t="shared" si="0"/>
        <v>-3360187</v>
      </c>
    </row>
    <row r="36" spans="1:7" x14ac:dyDescent="0.35">
      <c r="A36" t="s">
        <v>241</v>
      </c>
      <c r="B36" t="s">
        <v>356</v>
      </c>
      <c r="C36" s="1">
        <v>0</v>
      </c>
      <c r="D36" s="1"/>
      <c r="E36" s="1">
        <v>0</v>
      </c>
      <c r="F36" s="1"/>
      <c r="G36" s="1">
        <f t="shared" si="0"/>
        <v>0</v>
      </c>
    </row>
    <row r="37" spans="1:7" x14ac:dyDescent="0.35">
      <c r="A37" t="s">
        <v>241</v>
      </c>
      <c r="B37" t="s">
        <v>251</v>
      </c>
      <c r="C37" s="1">
        <v>0</v>
      </c>
      <c r="D37" s="1"/>
      <c r="E37" s="1">
        <v>0</v>
      </c>
      <c r="F37" s="1"/>
      <c r="G37" s="1">
        <f t="shared" ref="G37:G68" si="1">C37-E37</f>
        <v>0</v>
      </c>
    </row>
    <row r="38" spans="1:7" x14ac:dyDescent="0.35">
      <c r="A38" t="s">
        <v>241</v>
      </c>
      <c r="B38" t="s">
        <v>252</v>
      </c>
      <c r="C38" s="1">
        <v>5</v>
      </c>
      <c r="D38" s="1"/>
      <c r="E38" s="1">
        <v>2662</v>
      </c>
      <c r="F38" s="1"/>
      <c r="G38" s="1">
        <f t="shared" si="1"/>
        <v>-2657</v>
      </c>
    </row>
    <row r="39" spans="1:7" x14ac:dyDescent="0.35">
      <c r="A39" t="s">
        <v>241</v>
      </c>
      <c r="B39" t="s">
        <v>418</v>
      </c>
      <c r="C39" s="1">
        <v>0</v>
      </c>
      <c r="D39" s="1"/>
      <c r="E39" s="1">
        <v>0</v>
      </c>
      <c r="F39" s="1"/>
      <c r="G39" s="1">
        <f t="shared" si="1"/>
        <v>0</v>
      </c>
    </row>
    <row r="40" spans="1:7" x14ac:dyDescent="0.35">
      <c r="A40" t="s">
        <v>253</v>
      </c>
      <c r="B40" t="s">
        <v>254</v>
      </c>
      <c r="C40" s="1">
        <v>293798</v>
      </c>
      <c r="D40" s="1"/>
      <c r="E40" s="1">
        <v>3819902</v>
      </c>
      <c r="F40" s="1"/>
      <c r="G40" s="1">
        <f t="shared" si="1"/>
        <v>-3526104</v>
      </c>
    </row>
    <row r="41" spans="1:7" x14ac:dyDescent="0.35">
      <c r="A41" t="s">
        <v>253</v>
      </c>
      <c r="B41" t="s">
        <v>357</v>
      </c>
      <c r="C41" s="1">
        <v>0</v>
      </c>
      <c r="D41" s="1"/>
      <c r="E41" s="1">
        <v>0</v>
      </c>
      <c r="F41" s="1"/>
      <c r="G41" s="1">
        <f t="shared" si="1"/>
        <v>0</v>
      </c>
    </row>
    <row r="42" spans="1:7" x14ac:dyDescent="0.35">
      <c r="A42" t="s">
        <v>253</v>
      </c>
      <c r="B42" t="s">
        <v>256</v>
      </c>
      <c r="C42" s="1">
        <v>180</v>
      </c>
      <c r="D42" s="1"/>
      <c r="E42" s="1">
        <v>232</v>
      </c>
      <c r="F42" s="1"/>
      <c r="G42" s="1">
        <f t="shared" si="1"/>
        <v>-52</v>
      </c>
    </row>
    <row r="43" spans="1:7" x14ac:dyDescent="0.35">
      <c r="A43" t="s">
        <v>253</v>
      </c>
      <c r="B43" t="s">
        <v>358</v>
      </c>
      <c r="C43" s="1">
        <v>0</v>
      </c>
      <c r="D43" s="1"/>
      <c r="E43" s="1">
        <v>0</v>
      </c>
      <c r="F43" s="1"/>
      <c r="G43" s="1">
        <f t="shared" si="1"/>
        <v>0</v>
      </c>
    </row>
    <row r="44" spans="1:7" x14ac:dyDescent="0.35">
      <c r="A44" t="s">
        <v>253</v>
      </c>
      <c r="B44" t="s">
        <v>395</v>
      </c>
      <c r="C44" s="1">
        <v>0</v>
      </c>
      <c r="D44" s="1"/>
      <c r="E44" s="1">
        <v>0</v>
      </c>
      <c r="F44" s="1"/>
      <c r="G44" s="1">
        <f t="shared" si="1"/>
        <v>0</v>
      </c>
    </row>
    <row r="45" spans="1:7" x14ac:dyDescent="0.35">
      <c r="A45" t="s">
        <v>253</v>
      </c>
      <c r="B45" t="s">
        <v>396</v>
      </c>
      <c r="C45" s="1">
        <v>0</v>
      </c>
      <c r="D45" s="1"/>
      <c r="E45" s="1">
        <v>0</v>
      </c>
      <c r="F45" s="1"/>
      <c r="G45" s="1">
        <f t="shared" si="1"/>
        <v>0</v>
      </c>
    </row>
    <row r="46" spans="1:7" x14ac:dyDescent="0.35">
      <c r="A46" t="s">
        <v>253</v>
      </c>
      <c r="B46" t="s">
        <v>257</v>
      </c>
      <c r="C46" s="1">
        <v>258222</v>
      </c>
      <c r="D46" s="1"/>
      <c r="E46" s="1">
        <v>5426468</v>
      </c>
      <c r="F46" s="1"/>
      <c r="G46" s="1">
        <f t="shared" si="1"/>
        <v>-5168246</v>
      </c>
    </row>
    <row r="47" spans="1:7" x14ac:dyDescent="0.35">
      <c r="A47" t="s">
        <v>253</v>
      </c>
      <c r="B47" t="s">
        <v>407</v>
      </c>
      <c r="C47" s="1">
        <v>1353</v>
      </c>
      <c r="D47" s="1"/>
      <c r="E47" s="1">
        <v>65581</v>
      </c>
      <c r="F47" s="1"/>
      <c r="G47" s="1">
        <f t="shared" si="1"/>
        <v>-64228</v>
      </c>
    </row>
    <row r="48" spans="1:7" x14ac:dyDescent="0.35">
      <c r="A48" t="s">
        <v>253</v>
      </c>
      <c r="B48" t="s">
        <v>258</v>
      </c>
      <c r="C48" s="1">
        <v>8450</v>
      </c>
      <c r="D48" s="1"/>
      <c r="E48" s="1">
        <v>1188927</v>
      </c>
      <c r="F48" s="1"/>
      <c r="G48" s="1">
        <f t="shared" si="1"/>
        <v>-1180477</v>
      </c>
    </row>
    <row r="49" spans="1:7" x14ac:dyDescent="0.35">
      <c r="A49" t="s">
        <v>253</v>
      </c>
      <c r="B49" t="s">
        <v>259</v>
      </c>
      <c r="C49" s="1">
        <v>17475</v>
      </c>
      <c r="D49" s="1"/>
      <c r="E49" s="1">
        <v>2386433</v>
      </c>
      <c r="F49" s="1"/>
      <c r="G49" s="1">
        <f t="shared" si="1"/>
        <v>-2368958</v>
      </c>
    </row>
    <row r="50" spans="1:7" x14ac:dyDescent="0.35">
      <c r="A50" t="s">
        <v>253</v>
      </c>
      <c r="B50" t="s">
        <v>260</v>
      </c>
      <c r="C50" s="1">
        <v>0</v>
      </c>
      <c r="D50" s="1"/>
      <c r="E50" s="1">
        <v>25</v>
      </c>
      <c r="F50" s="1"/>
      <c r="G50" s="1">
        <f t="shared" si="1"/>
        <v>-25</v>
      </c>
    </row>
    <row r="51" spans="1:7" x14ac:dyDescent="0.35">
      <c r="A51" t="s">
        <v>253</v>
      </c>
      <c r="B51" t="s">
        <v>261</v>
      </c>
      <c r="C51" s="1">
        <v>325</v>
      </c>
      <c r="D51" s="1"/>
      <c r="E51" s="1">
        <v>494107</v>
      </c>
      <c r="F51" s="1"/>
      <c r="G51" s="1">
        <f t="shared" si="1"/>
        <v>-493782</v>
      </c>
    </row>
    <row r="52" spans="1:7" x14ac:dyDescent="0.35">
      <c r="A52" t="s">
        <v>253</v>
      </c>
      <c r="B52" t="s">
        <v>373</v>
      </c>
      <c r="C52" s="1">
        <v>0</v>
      </c>
      <c r="D52" s="1"/>
      <c r="E52" s="1">
        <v>0</v>
      </c>
      <c r="F52" s="1"/>
      <c r="G52" s="1">
        <f t="shared" si="1"/>
        <v>0</v>
      </c>
    </row>
    <row r="53" spans="1:7" x14ac:dyDescent="0.35">
      <c r="A53" t="s">
        <v>253</v>
      </c>
      <c r="B53" t="s">
        <v>397</v>
      </c>
      <c r="C53" s="1">
        <v>0</v>
      </c>
      <c r="D53" s="1"/>
      <c r="E53" s="1">
        <v>0</v>
      </c>
      <c r="F53" s="1"/>
      <c r="G53" s="1">
        <f t="shared" si="1"/>
        <v>0</v>
      </c>
    </row>
    <row r="54" spans="1:7" x14ac:dyDescent="0.35">
      <c r="A54" t="s">
        <v>263</v>
      </c>
      <c r="B54" t="s">
        <v>361</v>
      </c>
      <c r="C54" s="1">
        <v>4578</v>
      </c>
      <c r="D54" s="1"/>
      <c r="E54" s="1">
        <v>13718</v>
      </c>
      <c r="F54" s="1"/>
      <c r="G54" s="1">
        <f t="shared" si="1"/>
        <v>-9140</v>
      </c>
    </row>
    <row r="55" spans="1:7" x14ac:dyDescent="0.35">
      <c r="A55" t="s">
        <v>263</v>
      </c>
      <c r="B55" t="s">
        <v>374</v>
      </c>
      <c r="C55" s="1">
        <v>0</v>
      </c>
      <c r="D55" s="1"/>
      <c r="E55" s="1">
        <v>0</v>
      </c>
      <c r="F55" s="1"/>
      <c r="G55" s="1">
        <f t="shared" si="1"/>
        <v>0</v>
      </c>
    </row>
    <row r="56" spans="1:7" x14ac:dyDescent="0.35">
      <c r="A56" t="s">
        <v>263</v>
      </c>
      <c r="B56" t="s">
        <v>266</v>
      </c>
      <c r="C56" s="1">
        <v>145</v>
      </c>
      <c r="D56" s="1"/>
      <c r="E56" s="1">
        <v>837</v>
      </c>
      <c r="F56" s="1"/>
      <c r="G56" s="1">
        <f t="shared" si="1"/>
        <v>-692</v>
      </c>
    </row>
    <row r="57" spans="1:7" x14ac:dyDescent="0.35">
      <c r="A57" t="s">
        <v>263</v>
      </c>
      <c r="B57" t="s">
        <v>267</v>
      </c>
      <c r="C57" s="1">
        <v>478</v>
      </c>
      <c r="D57" s="1"/>
      <c r="E57" s="1">
        <v>2274</v>
      </c>
      <c r="F57" s="1"/>
      <c r="G57" s="1">
        <f t="shared" si="1"/>
        <v>-1796</v>
      </c>
    </row>
    <row r="58" spans="1:7" x14ac:dyDescent="0.35">
      <c r="A58" t="s">
        <v>263</v>
      </c>
      <c r="B58" t="s">
        <v>268</v>
      </c>
      <c r="C58" s="1">
        <v>295</v>
      </c>
      <c r="D58" s="1"/>
      <c r="E58" s="1">
        <v>1619</v>
      </c>
      <c r="F58" s="1"/>
      <c r="G58" s="1">
        <f t="shared" si="1"/>
        <v>-1324</v>
      </c>
    </row>
    <row r="59" spans="1:7" x14ac:dyDescent="0.35">
      <c r="A59" t="s">
        <v>263</v>
      </c>
      <c r="B59" t="s">
        <v>269</v>
      </c>
      <c r="C59" s="1">
        <v>199039</v>
      </c>
      <c r="D59" s="1"/>
      <c r="E59" s="1">
        <v>518608</v>
      </c>
      <c r="F59" s="1"/>
      <c r="G59" s="1">
        <f t="shared" si="1"/>
        <v>-319569</v>
      </c>
    </row>
    <row r="60" spans="1:7" x14ac:dyDescent="0.35">
      <c r="A60" t="s">
        <v>263</v>
      </c>
      <c r="B60" t="s">
        <v>270</v>
      </c>
      <c r="C60" s="1">
        <v>2190</v>
      </c>
      <c r="D60" s="1"/>
      <c r="E60" s="1">
        <v>8921</v>
      </c>
      <c r="F60" s="1"/>
      <c r="G60" s="1">
        <f t="shared" si="1"/>
        <v>-6731</v>
      </c>
    </row>
    <row r="61" spans="1:7" x14ac:dyDescent="0.35">
      <c r="A61" t="s">
        <v>263</v>
      </c>
      <c r="B61" t="s">
        <v>271</v>
      </c>
      <c r="C61" s="1">
        <v>45</v>
      </c>
      <c r="D61" s="1"/>
      <c r="E61" s="1">
        <v>229</v>
      </c>
      <c r="F61" s="1"/>
      <c r="G61" s="1">
        <f t="shared" si="1"/>
        <v>-184</v>
      </c>
    </row>
    <row r="62" spans="1:7" x14ac:dyDescent="0.35">
      <c r="A62" t="s">
        <v>263</v>
      </c>
      <c r="B62" t="s">
        <v>273</v>
      </c>
      <c r="C62" s="1">
        <v>4362</v>
      </c>
      <c r="D62" s="1"/>
      <c r="E62" s="1">
        <v>14498</v>
      </c>
      <c r="F62" s="1"/>
      <c r="G62" s="1">
        <f t="shared" si="1"/>
        <v>-10136</v>
      </c>
    </row>
    <row r="63" spans="1:7" x14ac:dyDescent="0.35">
      <c r="A63" t="s">
        <v>263</v>
      </c>
      <c r="B63" t="s">
        <v>398</v>
      </c>
      <c r="C63" s="1">
        <v>0</v>
      </c>
      <c r="D63" s="1"/>
      <c r="E63" s="1">
        <v>0</v>
      </c>
      <c r="F63" s="1"/>
      <c r="G63" s="1">
        <f t="shared" si="1"/>
        <v>0</v>
      </c>
    </row>
    <row r="64" spans="1:7" x14ac:dyDescent="0.35">
      <c r="A64" t="s">
        <v>263</v>
      </c>
      <c r="B64" t="s">
        <v>275</v>
      </c>
      <c r="C64" s="1">
        <v>915</v>
      </c>
      <c r="D64" s="1"/>
      <c r="E64" s="1">
        <v>3415</v>
      </c>
      <c r="F64" s="1"/>
      <c r="G64" s="1">
        <f t="shared" si="1"/>
        <v>-2500</v>
      </c>
    </row>
    <row r="65" spans="1:7" x14ac:dyDescent="0.35">
      <c r="A65" t="s">
        <v>263</v>
      </c>
      <c r="B65" t="s">
        <v>399</v>
      </c>
      <c r="C65" s="1">
        <v>595</v>
      </c>
      <c r="D65" s="1"/>
      <c r="E65" s="1">
        <v>10529</v>
      </c>
      <c r="F65" s="1"/>
      <c r="G65" s="1">
        <f t="shared" si="1"/>
        <v>-9934</v>
      </c>
    </row>
    <row r="66" spans="1:7" x14ac:dyDescent="0.35">
      <c r="A66" t="s">
        <v>263</v>
      </c>
      <c r="B66" t="s">
        <v>360</v>
      </c>
      <c r="C66" s="1">
        <v>130</v>
      </c>
      <c r="D66" s="1"/>
      <c r="E66" s="1">
        <v>93</v>
      </c>
      <c r="F66" s="1"/>
      <c r="G66" s="1">
        <f t="shared" si="1"/>
        <v>37</v>
      </c>
    </row>
    <row r="67" spans="1:7" x14ac:dyDescent="0.35">
      <c r="A67" t="s">
        <v>263</v>
      </c>
      <c r="B67" t="s">
        <v>276</v>
      </c>
      <c r="C67" s="1">
        <v>1522</v>
      </c>
      <c r="D67" s="1"/>
      <c r="E67" s="1">
        <v>7625</v>
      </c>
      <c r="F67" s="1"/>
      <c r="G67" s="1">
        <f t="shared" si="1"/>
        <v>-6103</v>
      </c>
    </row>
    <row r="68" spans="1:7" x14ac:dyDescent="0.35">
      <c r="A68" t="s">
        <v>263</v>
      </c>
      <c r="B68" t="s">
        <v>277</v>
      </c>
      <c r="C68" s="1">
        <v>17651</v>
      </c>
      <c r="D68" s="1"/>
      <c r="E68" s="1">
        <v>46520</v>
      </c>
      <c r="F68" s="1"/>
      <c r="G68" s="1">
        <f t="shared" si="1"/>
        <v>-28869</v>
      </c>
    </row>
    <row r="69" spans="1:7" x14ac:dyDescent="0.35">
      <c r="A69" t="s">
        <v>263</v>
      </c>
      <c r="B69" t="s">
        <v>279</v>
      </c>
      <c r="C69" s="1">
        <v>14365</v>
      </c>
      <c r="D69" s="1"/>
      <c r="E69" s="1">
        <v>185047</v>
      </c>
      <c r="F69" s="1"/>
      <c r="G69" s="1">
        <f t="shared" ref="G69:G100" si="2">C69-E69</f>
        <v>-170682</v>
      </c>
    </row>
    <row r="70" spans="1:7" x14ac:dyDescent="0.35">
      <c r="A70" t="s">
        <v>263</v>
      </c>
      <c r="B70" t="s">
        <v>280</v>
      </c>
      <c r="C70" s="1">
        <v>4200</v>
      </c>
      <c r="D70" s="1"/>
      <c r="E70" s="1">
        <v>4117</v>
      </c>
      <c r="F70" s="1"/>
      <c r="G70" s="1">
        <f t="shared" si="2"/>
        <v>83</v>
      </c>
    </row>
    <row r="71" spans="1:7" x14ac:dyDescent="0.35">
      <c r="A71" t="s">
        <v>263</v>
      </c>
      <c r="B71" t="s">
        <v>387</v>
      </c>
      <c r="C71" s="1">
        <v>0</v>
      </c>
      <c r="D71" s="1"/>
      <c r="E71" s="1">
        <v>0</v>
      </c>
      <c r="F71" s="1"/>
      <c r="G71" s="1">
        <f t="shared" si="2"/>
        <v>0</v>
      </c>
    </row>
    <row r="72" spans="1:7" x14ac:dyDescent="0.35">
      <c r="A72" t="s">
        <v>263</v>
      </c>
      <c r="B72" t="s">
        <v>281</v>
      </c>
      <c r="C72" s="1">
        <v>0</v>
      </c>
      <c r="D72" s="1"/>
      <c r="E72" s="1">
        <v>563</v>
      </c>
      <c r="F72" s="1"/>
      <c r="G72" s="1">
        <f t="shared" si="2"/>
        <v>-563</v>
      </c>
    </row>
    <row r="73" spans="1:7" x14ac:dyDescent="0.35">
      <c r="A73" t="s">
        <v>263</v>
      </c>
      <c r="B73" t="s">
        <v>282</v>
      </c>
      <c r="C73" s="1">
        <v>761</v>
      </c>
      <c r="D73" s="1"/>
      <c r="E73" s="1">
        <v>30721</v>
      </c>
      <c r="F73" s="1"/>
      <c r="G73" s="1">
        <f t="shared" si="2"/>
        <v>-29960</v>
      </c>
    </row>
    <row r="74" spans="1:7" x14ac:dyDescent="0.35">
      <c r="A74" t="s">
        <v>263</v>
      </c>
      <c r="B74" t="s">
        <v>284</v>
      </c>
      <c r="C74" s="1">
        <v>1511</v>
      </c>
      <c r="D74" s="1"/>
      <c r="E74" s="1">
        <v>3188</v>
      </c>
      <c r="F74" s="1"/>
      <c r="G74" s="1">
        <f t="shared" si="2"/>
        <v>-1677</v>
      </c>
    </row>
    <row r="75" spans="1:7" x14ac:dyDescent="0.35">
      <c r="A75" t="s">
        <v>263</v>
      </c>
      <c r="B75" t="s">
        <v>388</v>
      </c>
      <c r="C75" s="1">
        <v>0</v>
      </c>
      <c r="D75" s="1"/>
      <c r="E75" s="1">
        <v>0</v>
      </c>
      <c r="F75" s="1"/>
      <c r="G75" s="1">
        <f t="shared" si="2"/>
        <v>0</v>
      </c>
    </row>
    <row r="76" spans="1:7" x14ac:dyDescent="0.35">
      <c r="A76" t="s">
        <v>285</v>
      </c>
      <c r="B76" t="s">
        <v>378</v>
      </c>
      <c r="C76" s="1">
        <v>0</v>
      </c>
      <c r="D76" s="1"/>
      <c r="E76" s="1">
        <v>0</v>
      </c>
      <c r="F76" s="1"/>
      <c r="G76" s="1">
        <f t="shared" si="2"/>
        <v>0</v>
      </c>
    </row>
    <row r="77" spans="1:7" x14ac:dyDescent="0.35">
      <c r="A77" t="s">
        <v>285</v>
      </c>
      <c r="B77" t="s">
        <v>288</v>
      </c>
      <c r="C77" s="1">
        <v>149790</v>
      </c>
      <c r="D77" s="1"/>
      <c r="E77" s="1">
        <v>907110</v>
      </c>
      <c r="F77" s="1"/>
      <c r="G77" s="1">
        <f t="shared" si="2"/>
        <v>-757320</v>
      </c>
    </row>
    <row r="78" spans="1:7" x14ac:dyDescent="0.35">
      <c r="A78" t="s">
        <v>289</v>
      </c>
      <c r="B78" t="s">
        <v>290</v>
      </c>
      <c r="C78" s="1">
        <v>32739</v>
      </c>
      <c r="D78" s="1"/>
      <c r="E78" s="1">
        <v>47810</v>
      </c>
      <c r="F78" s="1"/>
      <c r="G78" s="1">
        <f t="shared" si="2"/>
        <v>-15071</v>
      </c>
    </row>
    <row r="79" spans="1:7" x14ac:dyDescent="0.35">
      <c r="A79" t="s">
        <v>289</v>
      </c>
      <c r="B79" t="s">
        <v>291</v>
      </c>
      <c r="C79" s="1">
        <v>2</v>
      </c>
      <c r="D79" s="1"/>
      <c r="E79" s="1">
        <v>2651</v>
      </c>
      <c r="F79" s="1"/>
      <c r="G79" s="1">
        <f t="shared" si="2"/>
        <v>-2649</v>
      </c>
    </row>
    <row r="80" spans="1:7" x14ac:dyDescent="0.35">
      <c r="A80" t="s">
        <v>289</v>
      </c>
      <c r="B80" t="s">
        <v>379</v>
      </c>
      <c r="C80" s="1">
        <v>0</v>
      </c>
      <c r="D80" s="1"/>
      <c r="E80" s="1">
        <v>0</v>
      </c>
      <c r="F80" s="1"/>
      <c r="G80" s="1">
        <f t="shared" si="2"/>
        <v>0</v>
      </c>
    </row>
    <row r="81" spans="1:7" x14ac:dyDescent="0.35">
      <c r="A81" t="s">
        <v>289</v>
      </c>
      <c r="B81" t="s">
        <v>380</v>
      </c>
      <c r="C81" s="1">
        <v>0</v>
      </c>
      <c r="D81" s="1"/>
      <c r="E81" s="1">
        <v>0</v>
      </c>
      <c r="F81" s="1"/>
      <c r="G81" s="1">
        <f t="shared" si="2"/>
        <v>0</v>
      </c>
    </row>
    <row r="82" spans="1:7" x14ac:dyDescent="0.35">
      <c r="A82" t="s">
        <v>289</v>
      </c>
      <c r="B82" t="s">
        <v>294</v>
      </c>
      <c r="C82" s="1">
        <v>806</v>
      </c>
      <c r="D82" s="1"/>
      <c r="E82" s="1">
        <v>51563</v>
      </c>
      <c r="F82" s="1"/>
      <c r="G82" s="1">
        <f t="shared" si="2"/>
        <v>-50757</v>
      </c>
    </row>
    <row r="83" spans="1:7" x14ac:dyDescent="0.35">
      <c r="A83" t="s">
        <v>295</v>
      </c>
      <c r="B83" t="s">
        <v>296</v>
      </c>
      <c r="C83" s="1">
        <v>46876</v>
      </c>
      <c r="D83" s="1"/>
      <c r="E83" s="1">
        <v>520964</v>
      </c>
      <c r="F83" s="1"/>
      <c r="G83" s="1">
        <f t="shared" si="2"/>
        <v>-474088</v>
      </c>
    </row>
    <row r="84" spans="1:7" x14ac:dyDescent="0.35">
      <c r="A84" t="s">
        <v>295</v>
      </c>
      <c r="B84" t="s">
        <v>297</v>
      </c>
      <c r="C84" s="1">
        <v>101427</v>
      </c>
      <c r="D84" s="1"/>
      <c r="E84" s="1">
        <v>87932</v>
      </c>
      <c r="F84" s="1"/>
      <c r="G84" s="1">
        <f t="shared" si="2"/>
        <v>13495</v>
      </c>
    </row>
    <row r="85" spans="1:7" x14ac:dyDescent="0.35">
      <c r="A85" t="s">
        <v>295</v>
      </c>
      <c r="B85" t="s">
        <v>419</v>
      </c>
      <c r="C85" s="1">
        <v>0</v>
      </c>
      <c r="D85" s="1"/>
      <c r="E85" s="1">
        <v>0</v>
      </c>
      <c r="F85" s="1"/>
      <c r="G85" s="1">
        <f t="shared" si="2"/>
        <v>0</v>
      </c>
    </row>
    <row r="86" spans="1:7" x14ac:dyDescent="0.35">
      <c r="A86" t="s">
        <v>295</v>
      </c>
      <c r="B86" t="s">
        <v>298</v>
      </c>
      <c r="C86" s="1">
        <v>61123</v>
      </c>
      <c r="D86" s="1"/>
      <c r="E86" s="1">
        <v>959374</v>
      </c>
      <c r="F86" s="1"/>
      <c r="G86" s="1">
        <f t="shared" si="2"/>
        <v>-898251</v>
      </c>
    </row>
    <row r="87" spans="1:7" x14ac:dyDescent="0.35">
      <c r="A87" t="s">
        <v>295</v>
      </c>
      <c r="B87" t="s">
        <v>299</v>
      </c>
      <c r="C87" s="1">
        <v>4271</v>
      </c>
      <c r="D87" s="1"/>
      <c r="E87" s="1">
        <v>71674</v>
      </c>
      <c r="F87" s="1"/>
      <c r="G87" s="1">
        <f t="shared" si="2"/>
        <v>-67403</v>
      </c>
    </row>
    <row r="88" spans="1:7" x14ac:dyDescent="0.35">
      <c r="A88" t="s">
        <v>295</v>
      </c>
      <c r="B88" t="s">
        <v>300</v>
      </c>
      <c r="C88" s="1">
        <v>63833</v>
      </c>
      <c r="D88" s="1"/>
      <c r="E88" s="1">
        <v>521154</v>
      </c>
      <c r="F88" s="1"/>
      <c r="G88" s="1">
        <f t="shared" si="2"/>
        <v>-457321</v>
      </c>
    </row>
    <row r="89" spans="1:7" x14ac:dyDescent="0.35">
      <c r="A89" t="s">
        <v>295</v>
      </c>
      <c r="B89" t="s">
        <v>301</v>
      </c>
      <c r="C89" s="1">
        <v>85788</v>
      </c>
      <c r="D89" s="1"/>
      <c r="E89" s="1">
        <v>235956</v>
      </c>
      <c r="F89" s="1"/>
      <c r="G89" s="1">
        <f t="shared" si="2"/>
        <v>-150168</v>
      </c>
    </row>
    <row r="90" spans="1:7" x14ac:dyDescent="0.35">
      <c r="A90" t="s">
        <v>295</v>
      </c>
      <c r="B90" t="s">
        <v>302</v>
      </c>
      <c r="C90" s="1">
        <v>6999</v>
      </c>
      <c r="D90" s="1"/>
      <c r="E90" s="1">
        <v>5346</v>
      </c>
      <c r="F90" s="1"/>
      <c r="G90" s="1">
        <f t="shared" si="2"/>
        <v>1653</v>
      </c>
    </row>
    <row r="91" spans="1:7" x14ac:dyDescent="0.35">
      <c r="A91" t="s">
        <v>295</v>
      </c>
      <c r="B91" t="s">
        <v>400</v>
      </c>
      <c r="C91" s="1">
        <v>809</v>
      </c>
      <c r="D91" s="1"/>
      <c r="E91" s="1">
        <v>11335</v>
      </c>
      <c r="F91" s="1"/>
      <c r="G91" s="1">
        <f t="shared" si="2"/>
        <v>-10526</v>
      </c>
    </row>
    <row r="92" spans="1:7" x14ac:dyDescent="0.35">
      <c r="A92" t="s">
        <v>295</v>
      </c>
      <c r="B92" t="s">
        <v>305</v>
      </c>
      <c r="C92" s="1">
        <v>50</v>
      </c>
      <c r="D92" s="1"/>
      <c r="E92" s="1">
        <v>1576</v>
      </c>
      <c r="F92" s="1"/>
      <c r="G92" s="1">
        <f t="shared" si="2"/>
        <v>-1526</v>
      </c>
    </row>
    <row r="93" spans="1:7" x14ac:dyDescent="0.35">
      <c r="A93" t="s">
        <v>295</v>
      </c>
      <c r="B93" t="s">
        <v>306</v>
      </c>
      <c r="C93" s="1">
        <v>22791</v>
      </c>
      <c r="D93" s="1"/>
      <c r="E93" s="1">
        <v>12052</v>
      </c>
      <c r="F93" s="1"/>
      <c r="G93" s="1">
        <f t="shared" si="2"/>
        <v>10739</v>
      </c>
    </row>
    <row r="94" spans="1:7" x14ac:dyDescent="0.35">
      <c r="A94" t="s">
        <v>295</v>
      </c>
      <c r="B94" t="s">
        <v>381</v>
      </c>
      <c r="C94" s="1">
        <v>0</v>
      </c>
      <c r="D94" s="1"/>
      <c r="E94" s="1">
        <v>0</v>
      </c>
      <c r="F94" s="1"/>
      <c r="G94" s="1">
        <f t="shared" si="2"/>
        <v>0</v>
      </c>
    </row>
    <row r="95" spans="1:7" x14ac:dyDescent="0.35">
      <c r="A95" t="s">
        <v>295</v>
      </c>
      <c r="B95" t="s">
        <v>308</v>
      </c>
      <c r="C95" s="1">
        <v>75127</v>
      </c>
      <c r="D95" s="1"/>
      <c r="E95" s="1">
        <v>57062</v>
      </c>
      <c r="F95" s="1"/>
      <c r="G95" s="1">
        <f t="shared" si="2"/>
        <v>18065</v>
      </c>
    </row>
    <row r="96" spans="1:7" x14ac:dyDescent="0.35">
      <c r="A96" t="s">
        <v>295</v>
      </c>
      <c r="B96" t="s">
        <v>309</v>
      </c>
      <c r="C96" s="1">
        <v>15480</v>
      </c>
      <c r="D96" s="1"/>
      <c r="E96" s="1">
        <v>15651</v>
      </c>
      <c r="F96" s="1"/>
      <c r="G96" s="1">
        <f t="shared" si="2"/>
        <v>-171</v>
      </c>
    </row>
    <row r="97" spans="1:7" x14ac:dyDescent="0.35">
      <c r="A97" t="s">
        <v>295</v>
      </c>
      <c r="B97" t="s">
        <v>310</v>
      </c>
      <c r="C97" s="1">
        <v>6329</v>
      </c>
      <c r="D97" s="1"/>
      <c r="E97" s="1">
        <v>3386</v>
      </c>
      <c r="F97" s="1"/>
      <c r="G97" s="1">
        <f t="shared" si="2"/>
        <v>2943</v>
      </c>
    </row>
    <row r="98" spans="1:7" x14ac:dyDescent="0.35">
      <c r="A98" t="s">
        <v>295</v>
      </c>
      <c r="B98" t="s">
        <v>311</v>
      </c>
      <c r="C98" s="1">
        <v>0</v>
      </c>
      <c r="D98" s="1"/>
      <c r="E98" s="1">
        <v>0</v>
      </c>
      <c r="F98" s="1"/>
      <c r="G98" s="1">
        <f t="shared" si="2"/>
        <v>0</v>
      </c>
    </row>
    <row r="99" spans="1:7" x14ac:dyDescent="0.35">
      <c r="A99" t="s">
        <v>295</v>
      </c>
      <c r="B99" t="s">
        <v>382</v>
      </c>
      <c r="C99" s="1">
        <v>0</v>
      </c>
      <c r="D99" s="1"/>
      <c r="E99" s="1">
        <v>0</v>
      </c>
      <c r="F99" s="1"/>
      <c r="G99" s="1">
        <f t="shared" si="2"/>
        <v>0</v>
      </c>
    </row>
    <row r="100" spans="1:7" x14ac:dyDescent="0.35">
      <c r="A100" t="s">
        <v>295</v>
      </c>
      <c r="B100" t="s">
        <v>313</v>
      </c>
      <c r="C100" s="1">
        <v>797</v>
      </c>
      <c r="D100" s="1"/>
      <c r="E100" s="1">
        <v>9452</v>
      </c>
      <c r="F100" s="1"/>
      <c r="G100" s="1">
        <f t="shared" si="2"/>
        <v>-8655</v>
      </c>
    </row>
    <row r="101" spans="1:7" x14ac:dyDescent="0.35">
      <c r="A101" t="s">
        <v>295</v>
      </c>
      <c r="B101" t="s">
        <v>314</v>
      </c>
      <c r="C101" s="1">
        <v>208884</v>
      </c>
      <c r="D101" s="1"/>
      <c r="E101" s="1">
        <v>1631394</v>
      </c>
      <c r="F101" s="1"/>
      <c r="G101" s="1">
        <f t="shared" ref="G101:G132" si="3">C101-E101</f>
        <v>-1422510</v>
      </c>
    </row>
    <row r="102" spans="1:7" x14ac:dyDescent="0.35">
      <c r="A102" t="s">
        <v>295</v>
      </c>
      <c r="B102" t="s">
        <v>315</v>
      </c>
      <c r="C102" s="1">
        <v>11800</v>
      </c>
      <c r="D102" s="1"/>
      <c r="E102" s="1">
        <v>4575</v>
      </c>
      <c r="F102" s="1"/>
      <c r="G102" s="1">
        <f t="shared" si="3"/>
        <v>7225</v>
      </c>
    </row>
    <row r="103" spans="1:7" x14ac:dyDescent="0.35">
      <c r="A103" t="s">
        <v>329</v>
      </c>
      <c r="B103" t="s">
        <v>330</v>
      </c>
      <c r="C103" s="1">
        <v>0</v>
      </c>
      <c r="D103" s="1"/>
      <c r="E103" s="1">
        <v>6161</v>
      </c>
      <c r="F103" s="1"/>
      <c r="G103" s="1">
        <f t="shared" si="3"/>
        <v>-6161</v>
      </c>
    </row>
    <row r="104" spans="1:7" x14ac:dyDescent="0.35">
      <c r="A104" t="s">
        <v>329</v>
      </c>
      <c r="B104" t="s">
        <v>331</v>
      </c>
      <c r="C104" s="1">
        <v>0</v>
      </c>
      <c r="D104" s="1"/>
      <c r="E104" s="1">
        <v>0</v>
      </c>
      <c r="F104" s="1"/>
      <c r="G104" s="1">
        <f t="shared" si="3"/>
        <v>0</v>
      </c>
    </row>
    <row r="105" spans="1:7" x14ac:dyDescent="0.35">
      <c r="A105" t="s">
        <v>329</v>
      </c>
      <c r="B105" t="s">
        <v>332</v>
      </c>
      <c r="C105" s="1">
        <v>144032</v>
      </c>
      <c r="D105" s="1"/>
      <c r="E105" s="1">
        <v>514158</v>
      </c>
      <c r="F105" s="1"/>
      <c r="G105" s="1">
        <f t="shared" si="3"/>
        <v>-370126</v>
      </c>
    </row>
    <row r="106" spans="1:7" x14ac:dyDescent="0.35">
      <c r="A106" t="s">
        <v>329</v>
      </c>
      <c r="B106" t="s">
        <v>420</v>
      </c>
      <c r="C106" s="1">
        <v>6469</v>
      </c>
      <c r="D106" s="1"/>
      <c r="E106" s="1">
        <v>27319</v>
      </c>
      <c r="F106" s="1"/>
      <c r="G106" s="1">
        <f t="shared" si="3"/>
        <v>-20850</v>
      </c>
    </row>
    <row r="107" spans="1:7" x14ac:dyDescent="0.35">
      <c r="A107" t="s">
        <v>329</v>
      </c>
      <c r="B107" t="s">
        <v>335</v>
      </c>
      <c r="C107" s="1">
        <v>0</v>
      </c>
      <c r="D107" s="1"/>
      <c r="E107" s="1">
        <v>0</v>
      </c>
      <c r="F107" s="1"/>
      <c r="G107" s="1">
        <f t="shared" si="3"/>
        <v>0</v>
      </c>
    </row>
    <row r="108" spans="1:7" x14ac:dyDescent="0.35">
      <c r="A108" t="s">
        <v>329</v>
      </c>
      <c r="B108" t="s">
        <v>336</v>
      </c>
      <c r="C108" s="1">
        <v>4003</v>
      </c>
      <c r="D108" s="1"/>
      <c r="E108" s="1">
        <v>4732</v>
      </c>
      <c r="F108" s="1"/>
      <c r="G108" s="1">
        <f t="shared" si="3"/>
        <v>-729</v>
      </c>
    </row>
    <row r="109" spans="1:7" x14ac:dyDescent="0.35">
      <c r="A109" t="s">
        <v>329</v>
      </c>
      <c r="B109" t="s">
        <v>337</v>
      </c>
      <c r="C109" s="1">
        <v>20610</v>
      </c>
      <c r="D109" s="1"/>
      <c r="E109" s="1">
        <v>17725</v>
      </c>
      <c r="F109" s="1"/>
      <c r="G109" s="1">
        <f t="shared" si="3"/>
        <v>2885</v>
      </c>
    </row>
    <row r="110" spans="1:7" x14ac:dyDescent="0.35">
      <c r="A110" t="s">
        <v>329</v>
      </c>
      <c r="B110" t="s">
        <v>338</v>
      </c>
      <c r="C110" s="1">
        <v>0</v>
      </c>
      <c r="D110" s="1"/>
      <c r="E110" s="1">
        <v>0</v>
      </c>
      <c r="F110" s="1"/>
      <c r="G110" s="1">
        <f t="shared" si="3"/>
        <v>0</v>
      </c>
    </row>
    <row r="111" spans="1:7" x14ac:dyDescent="0.35">
      <c r="A111" t="s">
        <v>329</v>
      </c>
      <c r="B111" t="s">
        <v>339</v>
      </c>
      <c r="C111" s="1">
        <v>0</v>
      </c>
      <c r="D111" s="1"/>
      <c r="E111" s="1">
        <v>1509</v>
      </c>
      <c r="F111" s="1"/>
      <c r="G111" s="1">
        <f t="shared" si="3"/>
        <v>-1509</v>
      </c>
    </row>
    <row r="112" spans="1:7" x14ac:dyDescent="0.35">
      <c r="A112" t="s">
        <v>329</v>
      </c>
      <c r="B112" t="s">
        <v>340</v>
      </c>
      <c r="C112" s="1">
        <v>0</v>
      </c>
      <c r="D112" s="1"/>
      <c r="E112" s="1">
        <v>1282</v>
      </c>
      <c r="F112" s="1"/>
      <c r="G112" s="1">
        <f t="shared" si="3"/>
        <v>-1282</v>
      </c>
    </row>
    <row r="113" spans="1:7" x14ac:dyDescent="0.35">
      <c r="A113" t="s">
        <v>329</v>
      </c>
      <c r="B113" t="s">
        <v>421</v>
      </c>
      <c r="C113" s="1">
        <v>0</v>
      </c>
      <c r="D113" s="1"/>
      <c r="E113" s="1">
        <v>0</v>
      </c>
      <c r="F113" s="1"/>
      <c r="G113" s="1">
        <f t="shared" si="3"/>
        <v>0</v>
      </c>
    </row>
    <row r="114" spans="1:7" x14ac:dyDescent="0.35">
      <c r="A114" t="s">
        <v>329</v>
      </c>
      <c r="B114" t="s">
        <v>341</v>
      </c>
      <c r="C114" s="1">
        <v>27361</v>
      </c>
      <c r="D114" s="1"/>
      <c r="E114" s="1">
        <v>94896</v>
      </c>
      <c r="F114" s="1"/>
      <c r="G114" s="1">
        <f t="shared" si="3"/>
        <v>-67535</v>
      </c>
    </row>
    <row r="115" spans="1:7" x14ac:dyDescent="0.35">
      <c r="A115" t="s">
        <v>329</v>
      </c>
      <c r="B115" t="s">
        <v>342</v>
      </c>
      <c r="C115" s="1">
        <v>0</v>
      </c>
      <c r="D115" s="1"/>
      <c r="E115" s="1">
        <v>0</v>
      </c>
      <c r="F115" s="1"/>
      <c r="G115" s="1">
        <f t="shared" si="3"/>
        <v>0</v>
      </c>
    </row>
    <row r="116" spans="1:7" x14ac:dyDescent="0.35">
      <c r="A116" t="s">
        <v>329</v>
      </c>
      <c r="B116" t="s">
        <v>343</v>
      </c>
      <c r="C116" s="1">
        <v>0</v>
      </c>
      <c r="D116" s="1"/>
      <c r="E116" s="1">
        <v>514</v>
      </c>
      <c r="F116" s="1"/>
      <c r="G116" s="1">
        <f t="shared" si="3"/>
        <v>-514</v>
      </c>
    </row>
    <row r="117" spans="1:7" x14ac:dyDescent="0.35">
      <c r="A117" t="s">
        <v>329</v>
      </c>
      <c r="B117" t="s">
        <v>401</v>
      </c>
      <c r="C117" s="1">
        <v>0</v>
      </c>
      <c r="D117" s="1"/>
      <c r="E117" s="1">
        <v>0</v>
      </c>
      <c r="F117" s="1"/>
      <c r="G117" s="1">
        <f t="shared" si="3"/>
        <v>0</v>
      </c>
    </row>
    <row r="118" spans="1:7" x14ac:dyDescent="0.35">
      <c r="A118" t="s">
        <v>329</v>
      </c>
      <c r="B118" t="s">
        <v>344</v>
      </c>
      <c r="C118" s="1">
        <v>804540</v>
      </c>
      <c r="D118" s="1"/>
      <c r="E118" s="1">
        <v>806179</v>
      </c>
      <c r="F118" s="1"/>
      <c r="G118" s="1">
        <f t="shared" si="3"/>
        <v>-1639</v>
      </c>
    </row>
    <row r="119" spans="1:7" x14ac:dyDescent="0.35">
      <c r="A119" t="s">
        <v>329</v>
      </c>
      <c r="B119" t="s">
        <v>345</v>
      </c>
      <c r="C119" s="1">
        <v>0</v>
      </c>
      <c r="D119" s="1"/>
      <c r="E119" s="1">
        <v>0</v>
      </c>
      <c r="F119" s="1"/>
      <c r="G119" s="1">
        <f t="shared" si="3"/>
        <v>0</v>
      </c>
    </row>
    <row r="120" spans="1:7" x14ac:dyDescent="0.35">
      <c r="A120" t="s">
        <v>329</v>
      </c>
      <c r="B120" t="s">
        <v>346</v>
      </c>
      <c r="C120" s="1">
        <v>79657</v>
      </c>
      <c r="D120" s="1"/>
      <c r="E120" s="1">
        <v>99219</v>
      </c>
      <c r="F120" s="1"/>
      <c r="G120" s="1">
        <f t="shared" si="3"/>
        <v>-19562</v>
      </c>
    </row>
    <row r="121" spans="1:7" x14ac:dyDescent="0.35">
      <c r="A121" t="s">
        <v>329</v>
      </c>
      <c r="B121" t="s">
        <v>347</v>
      </c>
      <c r="C121" s="1">
        <v>28642</v>
      </c>
      <c r="D121" s="1"/>
      <c r="E121" s="1">
        <v>128686</v>
      </c>
      <c r="F121" s="1"/>
      <c r="G121" s="1">
        <f t="shared" si="3"/>
        <v>-100044</v>
      </c>
    </row>
    <row r="122" spans="1:7" x14ac:dyDescent="0.35">
      <c r="A122" t="s">
        <v>329</v>
      </c>
      <c r="B122" t="s">
        <v>348</v>
      </c>
      <c r="C122" s="1">
        <v>251504</v>
      </c>
      <c r="D122" s="1"/>
      <c r="E122" s="1">
        <v>419635</v>
      </c>
      <c r="F122" s="1"/>
      <c r="G122" s="1">
        <f t="shared" si="3"/>
        <v>-168131</v>
      </c>
    </row>
    <row r="123" spans="1:7" x14ac:dyDescent="0.35">
      <c r="A123" t="s">
        <v>329</v>
      </c>
      <c r="B123" t="s">
        <v>349</v>
      </c>
      <c r="C123" s="1">
        <v>7012</v>
      </c>
      <c r="D123" s="1"/>
      <c r="E123" s="1">
        <v>133423</v>
      </c>
      <c r="F123" s="1"/>
      <c r="G123" s="1">
        <f t="shared" si="3"/>
        <v>-126411</v>
      </c>
    </row>
    <row r="124" spans="1:7" x14ac:dyDescent="0.35">
      <c r="A124" t="s">
        <v>329</v>
      </c>
      <c r="B124" t="s">
        <v>350</v>
      </c>
      <c r="C124" s="1">
        <v>600</v>
      </c>
      <c r="D124" s="1"/>
      <c r="E124" s="1">
        <v>8103</v>
      </c>
      <c r="F124" s="1"/>
      <c r="G124" s="1">
        <f t="shared" si="3"/>
        <v>-7503</v>
      </c>
    </row>
    <row r="125" spans="1:7" x14ac:dyDescent="0.35">
      <c r="A125" t="s">
        <v>364</v>
      </c>
      <c r="B125" t="s">
        <v>317</v>
      </c>
      <c r="C125" s="1">
        <v>2687</v>
      </c>
      <c r="D125" s="1"/>
      <c r="E125" s="1">
        <v>63802</v>
      </c>
      <c r="F125" s="1"/>
      <c r="G125" s="1">
        <f t="shared" si="3"/>
        <v>-61115</v>
      </c>
    </row>
    <row r="126" spans="1:7" x14ac:dyDescent="0.35">
      <c r="A126" t="s">
        <v>364</v>
      </c>
      <c r="B126" t="s">
        <v>31</v>
      </c>
      <c r="C126" s="1">
        <v>0</v>
      </c>
      <c r="D126" s="1"/>
      <c r="E126" s="1">
        <v>0</v>
      </c>
      <c r="F126" s="1"/>
      <c r="G126" s="1">
        <f t="shared" si="3"/>
        <v>0</v>
      </c>
    </row>
    <row r="127" spans="1:7" x14ac:dyDescent="0.35">
      <c r="A127" t="s">
        <v>364</v>
      </c>
      <c r="B127" t="s">
        <v>318</v>
      </c>
      <c r="C127" s="1">
        <v>250</v>
      </c>
      <c r="D127" s="1"/>
      <c r="E127" s="1">
        <v>400</v>
      </c>
      <c r="F127" s="1"/>
      <c r="G127" s="1">
        <f t="shared" si="3"/>
        <v>-150</v>
      </c>
    </row>
    <row r="128" spans="1:7" x14ac:dyDescent="0.35">
      <c r="A128" t="s">
        <v>364</v>
      </c>
      <c r="B128" t="s">
        <v>319</v>
      </c>
      <c r="C128" s="1">
        <v>10812</v>
      </c>
      <c r="D128" s="1"/>
      <c r="E128" s="1">
        <v>17678</v>
      </c>
      <c r="F128" s="1"/>
      <c r="G128" s="1">
        <f t="shared" si="3"/>
        <v>-6866</v>
      </c>
    </row>
    <row r="129" spans="1:7" x14ac:dyDescent="0.35">
      <c r="A129" t="s">
        <v>364</v>
      </c>
      <c r="B129" t="s">
        <v>402</v>
      </c>
      <c r="C129" s="1">
        <v>360</v>
      </c>
      <c r="D129" s="1"/>
      <c r="E129" s="1">
        <v>1187</v>
      </c>
      <c r="F129" s="1"/>
      <c r="G129" s="1">
        <f t="shared" si="3"/>
        <v>-827</v>
      </c>
    </row>
    <row r="130" spans="1:7" x14ac:dyDescent="0.35">
      <c r="A130" t="s">
        <v>364</v>
      </c>
      <c r="B130" t="s">
        <v>213</v>
      </c>
      <c r="C130" s="1">
        <v>20</v>
      </c>
      <c r="D130" s="1"/>
      <c r="E130" s="1">
        <v>0</v>
      </c>
      <c r="F130" s="1"/>
      <c r="G130" s="1">
        <f t="shared" si="3"/>
        <v>20</v>
      </c>
    </row>
    <row r="131" spans="1:7" x14ac:dyDescent="0.35">
      <c r="A131" t="s">
        <v>364</v>
      </c>
      <c r="B131" t="s">
        <v>422</v>
      </c>
      <c r="C131" s="1">
        <v>0</v>
      </c>
      <c r="D131" s="1"/>
      <c r="E131" s="1">
        <v>40000</v>
      </c>
      <c r="F131" s="1"/>
      <c r="G131" s="1">
        <f t="shared" si="3"/>
        <v>-40000</v>
      </c>
    </row>
    <row r="132" spans="1:7" x14ac:dyDescent="0.35">
      <c r="A132" t="s">
        <v>364</v>
      </c>
      <c r="B132" t="s">
        <v>320</v>
      </c>
      <c r="C132" s="1">
        <v>6000</v>
      </c>
      <c r="D132" s="1"/>
      <c r="E132" s="1">
        <v>7239</v>
      </c>
      <c r="F132" s="1"/>
      <c r="G132" s="1">
        <f t="shared" si="3"/>
        <v>-1239</v>
      </c>
    </row>
    <row r="133" spans="1:7" x14ac:dyDescent="0.35">
      <c r="A133" t="s">
        <v>364</v>
      </c>
      <c r="B133" t="s">
        <v>403</v>
      </c>
      <c r="C133" s="1">
        <v>21769</v>
      </c>
      <c r="D133" s="1"/>
      <c r="E133" s="1">
        <v>76097</v>
      </c>
      <c r="F133" s="1"/>
      <c r="G133" s="1">
        <f t="shared" ref="G133:G146" si="4">C133-E133</f>
        <v>-54328</v>
      </c>
    </row>
    <row r="134" spans="1:7" x14ac:dyDescent="0.35">
      <c r="A134" t="s">
        <v>364</v>
      </c>
      <c r="B134" t="s">
        <v>389</v>
      </c>
      <c r="C134" s="1">
        <v>0</v>
      </c>
      <c r="D134" s="1"/>
      <c r="E134" s="1">
        <v>0</v>
      </c>
      <c r="F134" s="1"/>
      <c r="G134" s="1">
        <f t="shared" si="4"/>
        <v>0</v>
      </c>
    </row>
    <row r="135" spans="1:7" x14ac:dyDescent="0.35">
      <c r="A135" t="s">
        <v>364</v>
      </c>
      <c r="B135" t="s">
        <v>323</v>
      </c>
      <c r="C135" s="1">
        <v>0</v>
      </c>
      <c r="D135" s="1"/>
      <c r="E135" s="1">
        <v>0</v>
      </c>
      <c r="F135" s="1"/>
      <c r="G135" s="1">
        <f t="shared" si="4"/>
        <v>0</v>
      </c>
    </row>
    <row r="136" spans="1:7" x14ac:dyDescent="0.35">
      <c r="A136" t="s">
        <v>364</v>
      </c>
      <c r="B136" t="s">
        <v>324</v>
      </c>
      <c r="C136" s="1">
        <v>0</v>
      </c>
      <c r="D136" s="1"/>
      <c r="E136" s="1">
        <v>11265</v>
      </c>
      <c r="F136" s="1"/>
      <c r="G136" s="1">
        <f t="shared" si="4"/>
        <v>-11265</v>
      </c>
    </row>
    <row r="137" spans="1:7" x14ac:dyDescent="0.35">
      <c r="A137" t="s">
        <v>364</v>
      </c>
      <c r="B137" t="s">
        <v>384</v>
      </c>
      <c r="C137" s="1">
        <v>0</v>
      </c>
      <c r="D137" s="1"/>
      <c r="E137" s="1">
        <v>0</v>
      </c>
      <c r="F137" s="1"/>
      <c r="G137" s="1">
        <f t="shared" si="4"/>
        <v>0</v>
      </c>
    </row>
    <row r="138" spans="1:7" x14ac:dyDescent="0.35">
      <c r="A138" t="s">
        <v>364</v>
      </c>
      <c r="B138" t="s">
        <v>385</v>
      </c>
      <c r="C138" s="1">
        <v>0</v>
      </c>
      <c r="D138" s="1"/>
      <c r="E138" s="1">
        <v>0</v>
      </c>
      <c r="F138" s="1"/>
      <c r="G138" s="1">
        <f t="shared" si="4"/>
        <v>0</v>
      </c>
    </row>
    <row r="139" spans="1:7" x14ac:dyDescent="0.35">
      <c r="A139" t="s">
        <v>364</v>
      </c>
      <c r="B139" t="s">
        <v>214</v>
      </c>
      <c r="C139" s="1">
        <v>1735</v>
      </c>
      <c r="D139" s="1"/>
      <c r="E139" s="1">
        <v>81490</v>
      </c>
      <c r="F139" s="1"/>
      <c r="G139" s="1">
        <f t="shared" si="4"/>
        <v>-79755</v>
      </c>
    </row>
    <row r="140" spans="1:7" x14ac:dyDescent="0.35">
      <c r="A140" t="s">
        <v>364</v>
      </c>
      <c r="B140" t="s">
        <v>215</v>
      </c>
      <c r="C140" s="1">
        <v>4758</v>
      </c>
      <c r="D140" s="1"/>
      <c r="E140" s="1">
        <v>82285</v>
      </c>
      <c r="F140" s="1"/>
      <c r="G140" s="1">
        <f t="shared" si="4"/>
        <v>-77527</v>
      </c>
    </row>
    <row r="141" spans="1:7" x14ac:dyDescent="0.35">
      <c r="A141" t="s">
        <v>364</v>
      </c>
      <c r="B141" t="s">
        <v>327</v>
      </c>
      <c r="C141" s="1">
        <v>963</v>
      </c>
      <c r="D141" s="1"/>
      <c r="E141" s="1">
        <v>3354</v>
      </c>
      <c r="F141" s="1"/>
      <c r="G141" s="1">
        <f t="shared" si="4"/>
        <v>-2391</v>
      </c>
    </row>
    <row r="142" spans="1:7" x14ac:dyDescent="0.35">
      <c r="A142" t="s">
        <v>364</v>
      </c>
      <c r="B142" t="s">
        <v>408</v>
      </c>
      <c r="C142" s="1">
        <v>0</v>
      </c>
      <c r="D142" s="1"/>
      <c r="E142" s="1">
        <v>0</v>
      </c>
      <c r="F142" s="1"/>
      <c r="G142" s="1">
        <f t="shared" si="4"/>
        <v>0</v>
      </c>
    </row>
    <row r="143" spans="1:7" x14ac:dyDescent="0.35">
      <c r="A143" t="s">
        <v>364</v>
      </c>
      <c r="B143" t="s">
        <v>328</v>
      </c>
      <c r="C143" s="1">
        <v>32884</v>
      </c>
      <c r="D143" s="1"/>
      <c r="E143" s="1">
        <v>32884</v>
      </c>
      <c r="F143" s="1"/>
      <c r="G143" s="1">
        <f t="shared" si="4"/>
        <v>0</v>
      </c>
    </row>
    <row r="144" spans="1:7" x14ac:dyDescent="0.35">
      <c r="A144" t="s">
        <v>364</v>
      </c>
      <c r="B144" t="s">
        <v>216</v>
      </c>
      <c r="C144" s="1">
        <v>21496</v>
      </c>
      <c r="D144" s="1"/>
      <c r="E144" s="1">
        <v>22025</v>
      </c>
      <c r="F144" s="1"/>
      <c r="G144" s="1">
        <f t="shared" si="4"/>
        <v>-529</v>
      </c>
    </row>
    <row r="145" spans="1:10" x14ac:dyDescent="0.35">
      <c r="A145" t="s">
        <v>364</v>
      </c>
      <c r="B145" t="s">
        <v>383</v>
      </c>
      <c r="C145" s="1">
        <v>0</v>
      </c>
      <c r="D145" s="1"/>
      <c r="E145" s="1">
        <v>0</v>
      </c>
      <c r="F145" s="1"/>
      <c r="G145" s="1">
        <f t="shared" si="4"/>
        <v>0</v>
      </c>
    </row>
    <row r="146" spans="1:10" x14ac:dyDescent="0.35">
      <c r="A146" t="s">
        <v>364</v>
      </c>
      <c r="B146" t="s">
        <v>404</v>
      </c>
      <c r="C146" s="1">
        <v>1786</v>
      </c>
      <c r="D146" s="1"/>
      <c r="E146" s="1">
        <v>10566</v>
      </c>
      <c r="F146" s="1"/>
      <c r="G146" s="1">
        <f t="shared" si="4"/>
        <v>-8780</v>
      </c>
    </row>
    <row r="147" spans="1:10" x14ac:dyDescent="0.35">
      <c r="B147" s="3" t="s">
        <v>135</v>
      </c>
      <c r="C147" s="4">
        <f>SUM(C5:C146)</f>
        <v>5050705</v>
      </c>
      <c r="D147" s="1"/>
      <c r="E147" s="4">
        <f>SUM(E5:E146)</f>
        <v>29256374</v>
      </c>
      <c r="F147" s="4"/>
      <c r="G147" s="4">
        <f>SUM(G5:G146)</f>
        <v>-24205669</v>
      </c>
      <c r="J147" s="1"/>
    </row>
    <row r="148" spans="1:10" x14ac:dyDescent="0.35">
      <c r="E148" s="1"/>
    </row>
    <row r="150" spans="1:10" x14ac:dyDescent="0.35">
      <c r="B150" s="3" t="s">
        <v>110</v>
      </c>
      <c r="C150" s="4">
        <f>C3+C147</f>
        <v>57018437</v>
      </c>
      <c r="D150" s="4"/>
      <c r="E150" s="4">
        <f>E3+E147</f>
        <v>62328269</v>
      </c>
      <c r="F150" s="4"/>
      <c r="G150" s="4">
        <f>G3+G147</f>
        <v>-5309832</v>
      </c>
    </row>
    <row r="152" spans="1:10" x14ac:dyDescent="0.35">
      <c r="B152" t="s">
        <v>111</v>
      </c>
      <c r="G152" s="1">
        <v>1390328</v>
      </c>
    </row>
    <row r="153" spans="1:10" x14ac:dyDescent="0.35">
      <c r="B153" t="s">
        <v>112</v>
      </c>
      <c r="G153" s="1">
        <v>997683</v>
      </c>
    </row>
    <row r="155" spans="1:10" x14ac:dyDescent="0.35">
      <c r="B155" s="3" t="s">
        <v>113</v>
      </c>
      <c r="G155" s="4">
        <f>G150+G152+G153</f>
        <v>-2921821</v>
      </c>
    </row>
    <row r="157" spans="1:10" x14ac:dyDescent="0.35">
      <c r="B157" t="s">
        <v>114</v>
      </c>
      <c r="G157" s="1">
        <v>339283</v>
      </c>
    </row>
    <row r="158" spans="1:10" x14ac:dyDescent="0.35">
      <c r="B158" t="s">
        <v>390</v>
      </c>
      <c r="G158" s="1">
        <v>-501369</v>
      </c>
    </row>
    <row r="159" spans="1:10" x14ac:dyDescent="0.35">
      <c r="B159" t="s">
        <v>391</v>
      </c>
      <c r="G159" s="1">
        <v>1140915</v>
      </c>
    </row>
    <row r="161" spans="2:7" x14ac:dyDescent="0.35">
      <c r="B161" s="3" t="s">
        <v>115</v>
      </c>
      <c r="G161" s="4">
        <f>G155+G157+G158+G159</f>
        <v>-1942992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730B-4062-47BA-A775-32D534ECBF38}">
  <dimension ref="A1:J164"/>
  <sheetViews>
    <sheetView topLeftCell="A127" zoomScale="84" zoomScaleNormal="84" workbookViewId="0">
      <selection activeCell="B35" sqref="B35"/>
    </sheetView>
  </sheetViews>
  <sheetFormatPr defaultRowHeight="14.5" x14ac:dyDescent="0.35"/>
  <cols>
    <col min="2" max="2" width="61.6328125" customWidth="1"/>
    <col min="3" max="3" width="14.6328125" bestFit="1" customWidth="1"/>
    <col min="4" max="4" width="9.90625" bestFit="1" customWidth="1"/>
    <col min="5" max="5" width="11.6328125" customWidth="1"/>
    <col min="7" max="7" width="12.36328125" customWidth="1"/>
    <col min="8" max="8" width="10" bestFit="1" customWidth="1"/>
    <col min="10" max="10" width="11.453125" bestFit="1" customWidth="1"/>
  </cols>
  <sheetData>
    <row r="1" spans="1:7" x14ac:dyDescent="0.35">
      <c r="A1" s="3"/>
      <c r="B1" s="3" t="s">
        <v>426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51611770</v>
      </c>
      <c r="D3" s="1"/>
      <c r="E3" s="4">
        <v>32713476</v>
      </c>
      <c r="F3" s="1"/>
      <c r="G3" s="4">
        <f>C3-E3</f>
        <v>18898294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t="s">
        <v>209</v>
      </c>
      <c r="B5" t="s">
        <v>210</v>
      </c>
      <c r="C5" s="1">
        <v>5732</v>
      </c>
      <c r="D5" s="1"/>
      <c r="E5" s="1">
        <v>2802</v>
      </c>
      <c r="F5" s="1"/>
      <c r="G5" s="1">
        <f t="shared" ref="G5:G68" si="0">C5-E5</f>
        <v>2930</v>
      </c>
    </row>
    <row r="6" spans="1:7" x14ac:dyDescent="0.35">
      <c r="A6" t="s">
        <v>209</v>
      </c>
      <c r="B6" t="s">
        <v>211</v>
      </c>
      <c r="C6" s="1">
        <v>290</v>
      </c>
      <c r="D6" s="1"/>
      <c r="E6" s="1">
        <v>15290</v>
      </c>
      <c r="F6" s="1"/>
      <c r="G6" s="1">
        <f t="shared" si="0"/>
        <v>-15000</v>
      </c>
    </row>
    <row r="7" spans="1:7" x14ac:dyDescent="0.35">
      <c r="A7" t="s">
        <v>218</v>
      </c>
      <c r="B7" t="s">
        <v>219</v>
      </c>
      <c r="C7" s="1">
        <v>4198</v>
      </c>
      <c r="D7" s="1"/>
      <c r="E7" s="1">
        <v>30088</v>
      </c>
      <c r="F7" s="1"/>
      <c r="G7" s="1">
        <f t="shared" si="0"/>
        <v>-25890</v>
      </c>
    </row>
    <row r="8" spans="1:7" x14ac:dyDescent="0.35">
      <c r="A8" t="s">
        <v>218</v>
      </c>
      <c r="B8" t="s">
        <v>365</v>
      </c>
      <c r="C8" s="1">
        <v>0</v>
      </c>
      <c r="D8" s="1"/>
      <c r="E8" s="1">
        <v>0</v>
      </c>
      <c r="F8" s="1"/>
      <c r="G8" s="1">
        <f t="shared" si="0"/>
        <v>0</v>
      </c>
    </row>
    <row r="9" spans="1:7" x14ac:dyDescent="0.35">
      <c r="A9" t="s">
        <v>218</v>
      </c>
      <c r="B9" t="s">
        <v>427</v>
      </c>
      <c r="C9" s="1">
        <v>0</v>
      </c>
      <c r="D9" s="1"/>
      <c r="E9" s="1">
        <v>0</v>
      </c>
      <c r="F9" s="1"/>
      <c r="G9" s="1">
        <f t="shared" si="0"/>
        <v>0</v>
      </c>
    </row>
    <row r="10" spans="1:7" x14ac:dyDescent="0.35">
      <c r="A10" t="s">
        <v>218</v>
      </c>
      <c r="B10" t="s">
        <v>366</v>
      </c>
      <c r="C10" s="1">
        <v>0</v>
      </c>
      <c r="D10" s="1"/>
      <c r="E10" s="1">
        <v>0</v>
      </c>
      <c r="F10" s="1"/>
      <c r="G10" s="1">
        <f t="shared" si="0"/>
        <v>0</v>
      </c>
    </row>
    <row r="11" spans="1:7" x14ac:dyDescent="0.35">
      <c r="A11" t="s">
        <v>218</v>
      </c>
      <c r="B11" t="s">
        <v>386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218</v>
      </c>
      <c r="B12" t="s">
        <v>222</v>
      </c>
      <c r="C12" s="1">
        <v>0</v>
      </c>
      <c r="D12" s="1"/>
      <c r="E12" s="1">
        <v>0</v>
      </c>
      <c r="F12" s="1"/>
      <c r="G12" s="1">
        <f t="shared" si="0"/>
        <v>0</v>
      </c>
    </row>
    <row r="13" spans="1:7" x14ac:dyDescent="0.35">
      <c r="A13" t="s">
        <v>218</v>
      </c>
      <c r="B13" t="s">
        <v>223</v>
      </c>
      <c r="C13" s="1">
        <v>0</v>
      </c>
      <c r="D13" s="1"/>
      <c r="E13" s="1">
        <v>734</v>
      </c>
      <c r="F13" s="1"/>
      <c r="G13" s="1">
        <f t="shared" si="0"/>
        <v>-734</v>
      </c>
    </row>
    <row r="14" spans="1:7" x14ac:dyDescent="0.35">
      <c r="A14" t="s">
        <v>218</v>
      </c>
      <c r="B14" t="s">
        <v>224</v>
      </c>
      <c r="C14" s="1">
        <v>0</v>
      </c>
      <c r="D14" s="1"/>
      <c r="E14" s="1">
        <v>0</v>
      </c>
      <c r="F14" s="1"/>
      <c r="G14" s="1">
        <f t="shared" si="0"/>
        <v>0</v>
      </c>
    </row>
    <row r="15" spans="1:7" x14ac:dyDescent="0.35">
      <c r="A15" t="s">
        <v>218</v>
      </c>
      <c r="B15" t="s">
        <v>354</v>
      </c>
      <c r="C15" s="1">
        <v>12469</v>
      </c>
      <c r="D15" s="1"/>
      <c r="E15" s="1">
        <v>1088413</v>
      </c>
      <c r="F15" s="1"/>
      <c r="G15" s="1">
        <f t="shared" si="0"/>
        <v>-1075944</v>
      </c>
    </row>
    <row r="16" spans="1:7" x14ac:dyDescent="0.35">
      <c r="A16" t="s">
        <v>218</v>
      </c>
      <c r="B16" t="s">
        <v>225</v>
      </c>
      <c r="C16" s="1">
        <v>39223</v>
      </c>
      <c r="D16" s="1"/>
      <c r="E16" s="1">
        <v>206816</v>
      </c>
      <c r="F16" s="1"/>
      <c r="G16" s="1">
        <f t="shared" si="0"/>
        <v>-167593</v>
      </c>
    </row>
    <row r="17" spans="1:7" x14ac:dyDescent="0.35">
      <c r="A17" t="s">
        <v>218</v>
      </c>
      <c r="B17" t="s">
        <v>226</v>
      </c>
      <c r="C17" s="1">
        <v>20550</v>
      </c>
      <c r="D17" s="1"/>
      <c r="E17" s="1">
        <v>9600</v>
      </c>
      <c r="F17" s="1"/>
      <c r="G17" s="1">
        <f t="shared" si="0"/>
        <v>10950</v>
      </c>
    </row>
    <row r="18" spans="1:7" x14ac:dyDescent="0.35">
      <c r="A18" t="s">
        <v>218</v>
      </c>
      <c r="B18" t="s">
        <v>367</v>
      </c>
      <c r="C18" s="1">
        <v>0</v>
      </c>
      <c r="D18" s="1"/>
      <c r="E18" s="1">
        <v>0</v>
      </c>
      <c r="F18" s="1"/>
      <c r="G18" s="1">
        <f t="shared" si="0"/>
        <v>0</v>
      </c>
    </row>
    <row r="19" spans="1:7" x14ac:dyDescent="0.35">
      <c r="A19" t="s">
        <v>218</v>
      </c>
      <c r="B19" t="s">
        <v>368</v>
      </c>
      <c r="C19" s="1">
        <v>0</v>
      </c>
      <c r="D19" s="1"/>
      <c r="E19" s="1">
        <v>0</v>
      </c>
      <c r="F19" s="1"/>
      <c r="G19" s="1">
        <f t="shared" si="0"/>
        <v>0</v>
      </c>
    </row>
    <row r="20" spans="1:7" x14ac:dyDescent="0.35">
      <c r="A20" t="s">
        <v>218</v>
      </c>
      <c r="B20" t="s">
        <v>231</v>
      </c>
      <c r="C20" s="1">
        <v>17417</v>
      </c>
      <c r="D20" s="1"/>
      <c r="E20" s="1">
        <v>30654</v>
      </c>
      <c r="F20" s="1"/>
      <c r="G20" s="1">
        <f t="shared" si="0"/>
        <v>-13237</v>
      </c>
    </row>
    <row r="21" spans="1:7" x14ac:dyDescent="0.35">
      <c r="A21" t="s">
        <v>218</v>
      </c>
      <c r="B21" t="s">
        <v>233</v>
      </c>
      <c r="C21" s="1">
        <v>52889</v>
      </c>
      <c r="D21" s="1"/>
      <c r="E21" s="1">
        <v>47791</v>
      </c>
      <c r="F21" s="1"/>
      <c r="G21" s="1">
        <f t="shared" si="0"/>
        <v>5098</v>
      </c>
    </row>
    <row r="22" spans="1:7" x14ac:dyDescent="0.35">
      <c r="A22" t="s">
        <v>218</v>
      </c>
      <c r="B22" t="s">
        <v>234</v>
      </c>
      <c r="C22" s="1">
        <v>0</v>
      </c>
      <c r="D22" s="1"/>
      <c r="E22" s="1">
        <v>168</v>
      </c>
      <c r="F22" s="1"/>
      <c r="G22" s="1">
        <f t="shared" si="0"/>
        <v>-168</v>
      </c>
    </row>
    <row r="23" spans="1:7" x14ac:dyDescent="0.35">
      <c r="A23" t="s">
        <v>218</v>
      </c>
      <c r="B23" t="s">
        <v>371</v>
      </c>
      <c r="C23" s="1">
        <v>0</v>
      </c>
      <c r="D23" s="1"/>
      <c r="E23" s="1">
        <v>0</v>
      </c>
      <c r="F23" s="1"/>
      <c r="G23" s="1">
        <f t="shared" si="0"/>
        <v>0</v>
      </c>
    </row>
    <row r="24" spans="1:7" x14ac:dyDescent="0.35">
      <c r="A24" t="s">
        <v>218</v>
      </c>
      <c r="B24" t="s">
        <v>236</v>
      </c>
      <c r="C24" s="1">
        <v>63405</v>
      </c>
      <c r="D24" s="1"/>
      <c r="E24" s="1">
        <v>150304</v>
      </c>
      <c r="F24" s="1"/>
      <c r="G24" s="1">
        <f t="shared" si="0"/>
        <v>-86899</v>
      </c>
    </row>
    <row r="25" spans="1:7" x14ac:dyDescent="0.35">
      <c r="A25" t="s">
        <v>218</v>
      </c>
      <c r="B25" t="s">
        <v>237</v>
      </c>
      <c r="C25" s="1">
        <v>2812</v>
      </c>
      <c r="D25" s="1"/>
      <c r="E25" s="1">
        <v>16128</v>
      </c>
      <c r="F25" s="1"/>
      <c r="G25" s="1">
        <f t="shared" si="0"/>
        <v>-13316</v>
      </c>
    </row>
    <row r="26" spans="1:7" x14ac:dyDescent="0.35">
      <c r="A26" t="s">
        <v>218</v>
      </c>
      <c r="B26" t="s">
        <v>238</v>
      </c>
      <c r="C26" s="1">
        <v>101869</v>
      </c>
      <c r="D26" s="1"/>
      <c r="E26" s="1">
        <v>198958</v>
      </c>
      <c r="F26" s="1"/>
      <c r="G26" s="1">
        <f t="shared" si="0"/>
        <v>-97089</v>
      </c>
    </row>
    <row r="27" spans="1:7" x14ac:dyDescent="0.35">
      <c r="A27" t="s">
        <v>218</v>
      </c>
      <c r="B27" t="s">
        <v>240</v>
      </c>
      <c r="C27" s="1">
        <v>4181</v>
      </c>
      <c r="D27" s="1"/>
      <c r="E27" s="1">
        <v>10200</v>
      </c>
      <c r="F27" s="1"/>
      <c r="G27" s="1">
        <f t="shared" si="0"/>
        <v>-6019</v>
      </c>
    </row>
    <row r="28" spans="1:7" x14ac:dyDescent="0.35">
      <c r="A28" t="s">
        <v>241</v>
      </c>
      <c r="B28" t="s">
        <v>242</v>
      </c>
      <c r="C28" s="1">
        <v>9067</v>
      </c>
      <c r="D28" s="1"/>
      <c r="E28" s="1">
        <v>400678</v>
      </c>
      <c r="F28" s="1"/>
      <c r="G28" s="1">
        <f t="shared" si="0"/>
        <v>-391611</v>
      </c>
    </row>
    <row r="29" spans="1:7" x14ac:dyDescent="0.35">
      <c r="A29" t="s">
        <v>241</v>
      </c>
      <c r="B29" t="s">
        <v>243</v>
      </c>
      <c r="C29" s="1">
        <v>137694</v>
      </c>
      <c r="D29" s="1"/>
      <c r="E29" s="1">
        <v>111969</v>
      </c>
      <c r="F29" s="1"/>
      <c r="G29" s="1">
        <f t="shared" si="0"/>
        <v>25725</v>
      </c>
    </row>
    <row r="30" spans="1:7" x14ac:dyDescent="0.35">
      <c r="A30" t="s">
        <v>241</v>
      </c>
      <c r="B30" t="s">
        <v>244</v>
      </c>
      <c r="C30" s="1">
        <v>36185</v>
      </c>
      <c r="D30" s="1"/>
      <c r="E30" s="1">
        <v>142852</v>
      </c>
      <c r="F30" s="1"/>
      <c r="G30" s="1">
        <f t="shared" si="0"/>
        <v>-106667</v>
      </c>
    </row>
    <row r="31" spans="1:7" x14ac:dyDescent="0.35">
      <c r="A31" t="s">
        <v>241</v>
      </c>
      <c r="B31" t="s">
        <v>372</v>
      </c>
      <c r="C31" s="1">
        <v>0</v>
      </c>
      <c r="D31" s="1"/>
      <c r="E31" s="1">
        <v>0</v>
      </c>
      <c r="F31" s="1"/>
      <c r="G31" s="1">
        <f t="shared" si="0"/>
        <v>0</v>
      </c>
    </row>
    <row r="32" spans="1:7" x14ac:dyDescent="0.35">
      <c r="A32" t="s">
        <v>241</v>
      </c>
      <c r="B32" t="s">
        <v>246</v>
      </c>
      <c r="C32" s="1">
        <v>0</v>
      </c>
      <c r="D32" s="1"/>
      <c r="E32" s="1">
        <v>0</v>
      </c>
      <c r="F32" s="1"/>
      <c r="G32" s="1">
        <f t="shared" si="0"/>
        <v>0</v>
      </c>
    </row>
    <row r="33" spans="1:7" x14ac:dyDescent="0.35">
      <c r="A33" t="s">
        <v>241</v>
      </c>
      <c r="B33" t="s">
        <v>247</v>
      </c>
      <c r="C33" s="1">
        <v>56767</v>
      </c>
      <c r="D33" s="1"/>
      <c r="E33" s="1">
        <v>51848</v>
      </c>
      <c r="F33" s="1"/>
      <c r="G33" s="1">
        <f t="shared" si="0"/>
        <v>4919</v>
      </c>
    </row>
    <row r="34" spans="1:7" x14ac:dyDescent="0.35">
      <c r="A34" t="s">
        <v>241</v>
      </c>
      <c r="B34" t="s">
        <v>355</v>
      </c>
      <c r="C34" s="1">
        <v>0</v>
      </c>
      <c r="D34" s="1"/>
      <c r="E34" s="1">
        <v>0</v>
      </c>
      <c r="F34" s="1"/>
      <c r="G34" s="1">
        <f t="shared" si="0"/>
        <v>0</v>
      </c>
    </row>
    <row r="35" spans="1:7" x14ac:dyDescent="0.35">
      <c r="A35" t="s">
        <v>241</v>
      </c>
      <c r="B35" t="s">
        <v>394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241</v>
      </c>
      <c r="B36" t="s">
        <v>249</v>
      </c>
      <c r="C36" s="1">
        <v>1467607</v>
      </c>
      <c r="D36" s="1"/>
      <c r="E36" s="1">
        <v>4871603</v>
      </c>
      <c r="F36" s="1"/>
      <c r="G36" s="1">
        <f t="shared" si="0"/>
        <v>-3403996</v>
      </c>
    </row>
    <row r="37" spans="1:7" x14ac:dyDescent="0.35">
      <c r="A37" t="s">
        <v>241</v>
      </c>
      <c r="B37" t="s">
        <v>356</v>
      </c>
      <c r="C37" s="1">
        <v>0</v>
      </c>
      <c r="D37" s="1"/>
      <c r="E37" s="1">
        <v>0</v>
      </c>
      <c r="F37" s="1"/>
      <c r="G37" s="1">
        <f t="shared" si="0"/>
        <v>0</v>
      </c>
    </row>
    <row r="38" spans="1:7" x14ac:dyDescent="0.35">
      <c r="A38" t="s">
        <v>241</v>
      </c>
      <c r="B38" t="s">
        <v>251</v>
      </c>
      <c r="C38" s="1">
        <v>0</v>
      </c>
      <c r="D38" s="1"/>
      <c r="E38" s="1">
        <v>0</v>
      </c>
      <c r="F38" s="1"/>
      <c r="G38" s="1">
        <f t="shared" si="0"/>
        <v>0</v>
      </c>
    </row>
    <row r="39" spans="1:7" x14ac:dyDescent="0.35">
      <c r="A39" t="s">
        <v>241</v>
      </c>
      <c r="B39" t="s">
        <v>252</v>
      </c>
      <c r="C39" s="1">
        <v>5</v>
      </c>
      <c r="D39" s="1"/>
      <c r="E39" s="1">
        <v>2639</v>
      </c>
      <c r="F39" s="1"/>
      <c r="G39" s="1">
        <f t="shared" si="0"/>
        <v>-2634</v>
      </c>
    </row>
    <row r="40" spans="1:7" x14ac:dyDescent="0.35">
      <c r="A40" t="s">
        <v>241</v>
      </c>
      <c r="B40" t="s">
        <v>418</v>
      </c>
      <c r="C40" s="1">
        <v>0</v>
      </c>
      <c r="D40" s="1"/>
      <c r="E40" s="1">
        <v>0</v>
      </c>
      <c r="F40" s="1"/>
      <c r="G40" s="1">
        <f t="shared" si="0"/>
        <v>0</v>
      </c>
    </row>
    <row r="41" spans="1:7" x14ac:dyDescent="0.35">
      <c r="A41" t="s">
        <v>253</v>
      </c>
      <c r="B41" t="s">
        <v>254</v>
      </c>
      <c r="C41" s="1">
        <v>298164</v>
      </c>
      <c r="D41" s="1"/>
      <c r="E41" s="1">
        <v>3864048</v>
      </c>
      <c r="F41" s="1"/>
      <c r="G41" s="1">
        <f t="shared" si="0"/>
        <v>-3565884</v>
      </c>
    </row>
    <row r="42" spans="1:7" x14ac:dyDescent="0.35">
      <c r="A42" t="s">
        <v>253</v>
      </c>
      <c r="B42" t="s">
        <v>357</v>
      </c>
      <c r="C42" s="1">
        <v>0</v>
      </c>
      <c r="D42" s="1"/>
      <c r="E42" s="1">
        <v>0</v>
      </c>
      <c r="F42" s="1"/>
      <c r="G42" s="1">
        <f t="shared" si="0"/>
        <v>0</v>
      </c>
    </row>
    <row r="43" spans="1:7" x14ac:dyDescent="0.35">
      <c r="A43" t="s">
        <v>253</v>
      </c>
      <c r="B43" t="s">
        <v>256</v>
      </c>
      <c r="C43" s="1">
        <v>180</v>
      </c>
      <c r="D43" s="1"/>
      <c r="E43" s="1">
        <v>232</v>
      </c>
      <c r="F43" s="1"/>
      <c r="G43" s="1">
        <f t="shared" si="0"/>
        <v>-52</v>
      </c>
    </row>
    <row r="44" spans="1:7" x14ac:dyDescent="0.35">
      <c r="A44" t="s">
        <v>253</v>
      </c>
      <c r="B44" t="s">
        <v>358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253</v>
      </c>
      <c r="B45" t="s">
        <v>395</v>
      </c>
      <c r="C45" s="1">
        <v>0</v>
      </c>
      <c r="D45" s="1"/>
      <c r="E45" s="1">
        <v>0</v>
      </c>
      <c r="F45" s="1"/>
      <c r="G45" s="1">
        <f t="shared" si="0"/>
        <v>0</v>
      </c>
    </row>
    <row r="46" spans="1:7" x14ac:dyDescent="0.35">
      <c r="A46" t="s">
        <v>253</v>
      </c>
      <c r="B46" t="s">
        <v>396</v>
      </c>
      <c r="C46" s="1">
        <v>0</v>
      </c>
      <c r="D46" s="1"/>
      <c r="E46" s="1">
        <v>0</v>
      </c>
      <c r="F46" s="1"/>
      <c r="G46" s="1">
        <f t="shared" si="0"/>
        <v>0</v>
      </c>
    </row>
    <row r="47" spans="1:7" x14ac:dyDescent="0.35">
      <c r="A47" t="s">
        <v>253</v>
      </c>
      <c r="B47" t="s">
        <v>257</v>
      </c>
      <c r="C47" s="1">
        <v>277650</v>
      </c>
      <c r="D47" s="1"/>
      <c r="E47" s="1">
        <v>5466098</v>
      </c>
      <c r="F47" s="1"/>
      <c r="G47" s="1">
        <f t="shared" si="0"/>
        <v>-5188448</v>
      </c>
    </row>
    <row r="48" spans="1:7" x14ac:dyDescent="0.35">
      <c r="A48" t="s">
        <v>253</v>
      </c>
      <c r="B48" t="s">
        <v>407</v>
      </c>
      <c r="C48" s="1">
        <v>1401</v>
      </c>
      <c r="D48" s="1"/>
      <c r="E48" s="1">
        <v>64146</v>
      </c>
      <c r="F48" s="1"/>
      <c r="G48" s="1">
        <f t="shared" si="0"/>
        <v>-62745</v>
      </c>
    </row>
    <row r="49" spans="1:7" x14ac:dyDescent="0.35">
      <c r="A49" t="s">
        <v>253</v>
      </c>
      <c r="B49" t="s">
        <v>258</v>
      </c>
      <c r="C49" s="1">
        <v>8450</v>
      </c>
      <c r="D49" s="1"/>
      <c r="E49" s="1">
        <v>1212616</v>
      </c>
      <c r="F49" s="1"/>
      <c r="G49" s="1">
        <f t="shared" si="0"/>
        <v>-1204166</v>
      </c>
    </row>
    <row r="50" spans="1:7" x14ac:dyDescent="0.35">
      <c r="A50" t="s">
        <v>253</v>
      </c>
      <c r="B50" t="s">
        <v>259</v>
      </c>
      <c r="C50" s="1">
        <v>24275</v>
      </c>
      <c r="D50" s="1"/>
      <c r="E50" s="1">
        <v>2429433</v>
      </c>
      <c r="F50" s="1"/>
      <c r="G50" s="1">
        <f t="shared" si="0"/>
        <v>-2405158</v>
      </c>
    </row>
    <row r="51" spans="1:7" x14ac:dyDescent="0.35">
      <c r="A51" t="s">
        <v>253</v>
      </c>
      <c r="B51" t="s">
        <v>260</v>
      </c>
      <c r="C51" s="1">
        <v>0</v>
      </c>
      <c r="D51" s="1"/>
      <c r="E51" s="1">
        <v>25</v>
      </c>
      <c r="F51" s="1"/>
      <c r="G51" s="1">
        <f t="shared" si="0"/>
        <v>-25</v>
      </c>
    </row>
    <row r="52" spans="1:7" x14ac:dyDescent="0.35">
      <c r="A52" t="s">
        <v>253</v>
      </c>
      <c r="B52" t="s">
        <v>261</v>
      </c>
      <c r="C52" s="1">
        <v>325</v>
      </c>
      <c r="D52" s="1"/>
      <c r="E52" s="1">
        <v>487942</v>
      </c>
      <c r="F52" s="1"/>
      <c r="G52" s="1">
        <f t="shared" si="0"/>
        <v>-487617</v>
      </c>
    </row>
    <row r="53" spans="1:7" x14ac:dyDescent="0.35">
      <c r="A53" t="s">
        <v>253</v>
      </c>
      <c r="B53" t="s">
        <v>373</v>
      </c>
      <c r="C53" s="1">
        <v>0</v>
      </c>
      <c r="D53" s="1"/>
      <c r="E53" s="1">
        <v>0</v>
      </c>
      <c r="F53" s="1"/>
      <c r="G53" s="1">
        <f t="shared" si="0"/>
        <v>0</v>
      </c>
    </row>
    <row r="54" spans="1:7" x14ac:dyDescent="0.35">
      <c r="A54" t="s">
        <v>253</v>
      </c>
      <c r="B54" t="s">
        <v>397</v>
      </c>
      <c r="C54" s="1">
        <v>0</v>
      </c>
      <c r="D54" s="1"/>
      <c r="E54" s="1">
        <v>0</v>
      </c>
      <c r="F54" s="1"/>
      <c r="G54" s="1">
        <f t="shared" si="0"/>
        <v>0</v>
      </c>
    </row>
    <row r="55" spans="1:7" x14ac:dyDescent="0.35">
      <c r="A55" t="s">
        <v>263</v>
      </c>
      <c r="B55" t="s">
        <v>428</v>
      </c>
      <c r="C55" s="1">
        <v>4578</v>
      </c>
      <c r="D55" s="1"/>
      <c r="E55" s="1">
        <v>13603</v>
      </c>
      <c r="F55" s="1"/>
      <c r="G55" s="1">
        <f t="shared" si="0"/>
        <v>-9025</v>
      </c>
    </row>
    <row r="56" spans="1:7" x14ac:dyDescent="0.35">
      <c r="A56" t="s">
        <v>263</v>
      </c>
      <c r="B56" t="s">
        <v>374</v>
      </c>
      <c r="C56" s="1">
        <v>0</v>
      </c>
      <c r="D56" s="1"/>
      <c r="E56" s="1">
        <v>0</v>
      </c>
      <c r="F56" s="1"/>
      <c r="G56" s="1">
        <f t="shared" si="0"/>
        <v>0</v>
      </c>
    </row>
    <row r="57" spans="1:7" x14ac:dyDescent="0.35">
      <c r="A57" t="s">
        <v>263</v>
      </c>
      <c r="B57" t="s">
        <v>266</v>
      </c>
      <c r="C57" s="1">
        <v>145</v>
      </c>
      <c r="D57" s="1"/>
      <c r="E57" s="1">
        <v>834</v>
      </c>
      <c r="F57" s="1"/>
      <c r="G57" s="1">
        <f t="shared" si="0"/>
        <v>-689</v>
      </c>
    </row>
    <row r="58" spans="1:7" x14ac:dyDescent="0.35">
      <c r="A58" t="s">
        <v>263</v>
      </c>
      <c r="B58" t="s">
        <v>267</v>
      </c>
      <c r="C58" s="1">
        <v>478</v>
      </c>
      <c r="D58" s="1"/>
      <c r="E58" s="1">
        <v>2304</v>
      </c>
      <c r="F58" s="1"/>
      <c r="G58" s="1">
        <f t="shared" si="0"/>
        <v>-1826</v>
      </c>
    </row>
    <row r="59" spans="1:7" x14ac:dyDescent="0.35">
      <c r="A59" t="s">
        <v>263</v>
      </c>
      <c r="B59" t="s">
        <v>268</v>
      </c>
      <c r="C59" s="1">
        <v>295</v>
      </c>
      <c r="D59" s="1"/>
      <c r="E59" s="1">
        <v>1597</v>
      </c>
      <c r="F59" s="1"/>
      <c r="G59" s="1">
        <f t="shared" si="0"/>
        <v>-1302</v>
      </c>
    </row>
    <row r="60" spans="1:7" x14ac:dyDescent="0.35">
      <c r="A60" t="s">
        <v>263</v>
      </c>
      <c r="B60" t="s">
        <v>269</v>
      </c>
      <c r="C60" s="1">
        <v>210225</v>
      </c>
      <c r="D60" s="1"/>
      <c r="E60" s="1">
        <v>532877</v>
      </c>
      <c r="F60" s="1"/>
      <c r="G60" s="1">
        <f t="shared" si="0"/>
        <v>-322652</v>
      </c>
    </row>
    <row r="61" spans="1:7" x14ac:dyDescent="0.35">
      <c r="A61" t="s">
        <v>263</v>
      </c>
      <c r="B61" t="s">
        <v>270</v>
      </c>
      <c r="C61" s="1">
        <v>2190</v>
      </c>
      <c r="D61" s="1"/>
      <c r="E61" s="1">
        <v>8968</v>
      </c>
      <c r="F61" s="1"/>
      <c r="G61" s="1">
        <f t="shared" si="0"/>
        <v>-6778</v>
      </c>
    </row>
    <row r="62" spans="1:7" x14ac:dyDescent="0.35">
      <c r="A62" t="s">
        <v>263</v>
      </c>
      <c r="B62" t="s">
        <v>271</v>
      </c>
      <c r="C62" s="1">
        <v>45</v>
      </c>
      <c r="D62" s="1"/>
      <c r="E62" s="1">
        <v>229</v>
      </c>
      <c r="F62" s="1"/>
      <c r="G62" s="1">
        <f t="shared" si="0"/>
        <v>-184</v>
      </c>
    </row>
    <row r="63" spans="1:7" x14ac:dyDescent="0.35">
      <c r="A63" t="s">
        <v>263</v>
      </c>
      <c r="B63" t="s">
        <v>273</v>
      </c>
      <c r="C63" s="1">
        <v>4362</v>
      </c>
      <c r="D63" s="1"/>
      <c r="E63" s="1">
        <v>14387</v>
      </c>
      <c r="F63" s="1"/>
      <c r="G63" s="1">
        <f t="shared" si="0"/>
        <v>-10025</v>
      </c>
    </row>
    <row r="64" spans="1:7" x14ac:dyDescent="0.35">
      <c r="A64" t="s">
        <v>263</v>
      </c>
      <c r="B64" t="s">
        <v>398</v>
      </c>
      <c r="C64" s="1">
        <v>0</v>
      </c>
      <c r="D64" s="1"/>
      <c r="E64" s="1">
        <v>0</v>
      </c>
      <c r="F64" s="1"/>
      <c r="G64" s="1">
        <f t="shared" si="0"/>
        <v>0</v>
      </c>
    </row>
    <row r="65" spans="1:7" x14ac:dyDescent="0.35">
      <c r="A65" t="s">
        <v>263</v>
      </c>
      <c r="B65" t="s">
        <v>275</v>
      </c>
      <c r="C65" s="1">
        <v>915</v>
      </c>
      <c r="D65" s="1"/>
      <c r="E65" s="1">
        <v>3362</v>
      </c>
      <c r="F65" s="1"/>
      <c r="G65" s="1">
        <f t="shared" si="0"/>
        <v>-2447</v>
      </c>
    </row>
    <row r="66" spans="1:7" x14ac:dyDescent="0.35">
      <c r="A66" t="s">
        <v>263</v>
      </c>
      <c r="B66" t="s">
        <v>399</v>
      </c>
      <c r="C66" s="1">
        <v>595</v>
      </c>
      <c r="D66" s="1"/>
      <c r="E66" s="1">
        <v>10491</v>
      </c>
      <c r="F66" s="1"/>
      <c r="G66" s="1">
        <f t="shared" si="0"/>
        <v>-9896</v>
      </c>
    </row>
    <row r="67" spans="1:7" x14ac:dyDescent="0.35">
      <c r="A67" t="s">
        <v>263</v>
      </c>
      <c r="B67" t="s">
        <v>360</v>
      </c>
      <c r="C67" s="1">
        <v>130</v>
      </c>
      <c r="D67" s="1"/>
      <c r="E67" s="1">
        <v>93</v>
      </c>
      <c r="F67" s="1"/>
      <c r="G67" s="1">
        <f t="shared" si="0"/>
        <v>37</v>
      </c>
    </row>
    <row r="68" spans="1:7" x14ac:dyDescent="0.35">
      <c r="A68" t="s">
        <v>263</v>
      </c>
      <c r="B68" t="s">
        <v>276</v>
      </c>
      <c r="C68" s="1">
        <v>1522</v>
      </c>
      <c r="D68" s="1"/>
      <c r="E68" s="1">
        <v>7735</v>
      </c>
      <c r="F68" s="1"/>
      <c r="G68" s="1">
        <f t="shared" si="0"/>
        <v>-6213</v>
      </c>
    </row>
    <row r="69" spans="1:7" x14ac:dyDescent="0.35">
      <c r="A69" t="s">
        <v>263</v>
      </c>
      <c r="B69" t="s">
        <v>277</v>
      </c>
      <c r="C69" s="1">
        <v>17651</v>
      </c>
      <c r="D69" s="1"/>
      <c r="E69" s="1">
        <v>47040</v>
      </c>
      <c r="F69" s="1"/>
      <c r="G69" s="1">
        <f t="shared" ref="G69:G132" si="1">C69-E69</f>
        <v>-29389</v>
      </c>
    </row>
    <row r="70" spans="1:7" x14ac:dyDescent="0.35">
      <c r="A70" t="s">
        <v>263</v>
      </c>
      <c r="B70" t="s">
        <v>279</v>
      </c>
      <c r="C70" s="1">
        <v>14365</v>
      </c>
      <c r="D70" s="1"/>
      <c r="E70" s="1">
        <v>186770</v>
      </c>
      <c r="F70" s="1"/>
      <c r="G70" s="1">
        <f t="shared" si="1"/>
        <v>-172405</v>
      </c>
    </row>
    <row r="71" spans="1:7" x14ac:dyDescent="0.35">
      <c r="A71" t="s">
        <v>263</v>
      </c>
      <c r="B71" t="s">
        <v>280</v>
      </c>
      <c r="C71" s="1">
        <v>4200</v>
      </c>
      <c r="D71" s="1"/>
      <c r="E71" s="1">
        <v>4117</v>
      </c>
      <c r="F71" s="1"/>
      <c r="G71" s="1">
        <f t="shared" si="1"/>
        <v>83</v>
      </c>
    </row>
    <row r="72" spans="1:7" x14ac:dyDescent="0.35">
      <c r="A72" t="s">
        <v>263</v>
      </c>
      <c r="B72" t="s">
        <v>387</v>
      </c>
      <c r="C72" s="1">
        <v>0</v>
      </c>
      <c r="D72" s="1"/>
      <c r="E72" s="1">
        <v>0</v>
      </c>
      <c r="F72" s="1"/>
      <c r="G72" s="1">
        <f t="shared" si="1"/>
        <v>0</v>
      </c>
    </row>
    <row r="73" spans="1:7" x14ac:dyDescent="0.35">
      <c r="A73" t="s">
        <v>263</v>
      </c>
      <c r="B73" t="s">
        <v>281</v>
      </c>
      <c r="C73" s="1">
        <v>0</v>
      </c>
      <c r="D73" s="1"/>
      <c r="E73" s="1">
        <v>563</v>
      </c>
      <c r="F73" s="1"/>
      <c r="G73" s="1">
        <f t="shared" si="1"/>
        <v>-563</v>
      </c>
    </row>
    <row r="74" spans="1:7" x14ac:dyDescent="0.35">
      <c r="A74" t="s">
        <v>263</v>
      </c>
      <c r="B74" t="s">
        <v>282</v>
      </c>
      <c r="C74" s="1">
        <v>761</v>
      </c>
      <c r="D74" s="1"/>
      <c r="E74" s="1">
        <v>30832</v>
      </c>
      <c r="F74" s="1"/>
      <c r="G74" s="1">
        <f t="shared" si="1"/>
        <v>-30071</v>
      </c>
    </row>
    <row r="75" spans="1:7" x14ac:dyDescent="0.35">
      <c r="A75" t="s">
        <v>263</v>
      </c>
      <c r="B75" t="s">
        <v>284</v>
      </c>
      <c r="C75" s="1">
        <v>1511</v>
      </c>
      <c r="D75" s="1"/>
      <c r="E75" s="1">
        <v>3250</v>
      </c>
      <c r="F75" s="1"/>
      <c r="G75" s="1">
        <f t="shared" si="1"/>
        <v>-1739</v>
      </c>
    </row>
    <row r="76" spans="1:7" x14ac:dyDescent="0.35">
      <c r="A76" t="s">
        <v>263</v>
      </c>
      <c r="B76" t="s">
        <v>388</v>
      </c>
      <c r="C76" s="1">
        <v>0</v>
      </c>
      <c r="D76" s="1"/>
      <c r="E76" s="1">
        <v>0</v>
      </c>
      <c r="F76" s="1"/>
      <c r="G76" s="1">
        <f t="shared" si="1"/>
        <v>0</v>
      </c>
    </row>
    <row r="77" spans="1:7" x14ac:dyDescent="0.35">
      <c r="A77" t="s">
        <v>285</v>
      </c>
      <c r="B77" t="s">
        <v>378</v>
      </c>
      <c r="C77" s="1">
        <v>0</v>
      </c>
      <c r="D77" s="1"/>
      <c r="E77" s="1">
        <v>0</v>
      </c>
      <c r="F77" s="1"/>
      <c r="G77" s="1">
        <f t="shared" si="1"/>
        <v>0</v>
      </c>
    </row>
    <row r="78" spans="1:7" x14ac:dyDescent="0.35">
      <c r="A78" t="s">
        <v>285</v>
      </c>
      <c r="B78" t="s">
        <v>288</v>
      </c>
      <c r="C78" s="1">
        <v>138711</v>
      </c>
      <c r="D78" s="1"/>
      <c r="E78" s="1">
        <v>912725</v>
      </c>
      <c r="F78" s="1"/>
      <c r="G78" s="1">
        <f t="shared" si="1"/>
        <v>-774014</v>
      </c>
    </row>
    <row r="79" spans="1:7" x14ac:dyDescent="0.35">
      <c r="A79" t="s">
        <v>289</v>
      </c>
      <c r="B79" t="s">
        <v>290</v>
      </c>
      <c r="C79" s="1">
        <v>32739</v>
      </c>
      <c r="D79" s="1"/>
      <c r="E79" s="1">
        <v>48359</v>
      </c>
      <c r="F79" s="1"/>
      <c r="G79" s="1">
        <f t="shared" si="1"/>
        <v>-15620</v>
      </c>
    </row>
    <row r="80" spans="1:7" x14ac:dyDescent="0.35">
      <c r="A80" t="s">
        <v>289</v>
      </c>
      <c r="B80" t="s">
        <v>291</v>
      </c>
      <c r="C80" s="1">
        <v>2</v>
      </c>
      <c r="D80" s="1"/>
      <c r="E80" s="1">
        <v>2651</v>
      </c>
      <c r="F80" s="1"/>
      <c r="G80" s="1">
        <f t="shared" si="1"/>
        <v>-2649</v>
      </c>
    </row>
    <row r="81" spans="1:7" x14ac:dyDescent="0.35">
      <c r="A81" t="s">
        <v>289</v>
      </c>
      <c r="B81" t="s">
        <v>379</v>
      </c>
      <c r="C81" s="1">
        <v>0</v>
      </c>
      <c r="D81" s="1"/>
      <c r="E81" s="1">
        <v>0</v>
      </c>
      <c r="F81" s="1"/>
      <c r="G81" s="1">
        <f t="shared" si="1"/>
        <v>0</v>
      </c>
    </row>
    <row r="82" spans="1:7" x14ac:dyDescent="0.35">
      <c r="A82" t="s">
        <v>289</v>
      </c>
      <c r="B82" t="s">
        <v>380</v>
      </c>
      <c r="C82" s="1">
        <v>0</v>
      </c>
      <c r="D82" s="1"/>
      <c r="E82" s="1">
        <v>0</v>
      </c>
      <c r="F82" s="1"/>
      <c r="G82" s="1">
        <f t="shared" si="1"/>
        <v>0</v>
      </c>
    </row>
    <row r="83" spans="1:7" x14ac:dyDescent="0.35">
      <c r="A83" t="s">
        <v>289</v>
      </c>
      <c r="B83" t="s">
        <v>294</v>
      </c>
      <c r="C83" s="1">
        <v>806</v>
      </c>
      <c r="D83" s="1"/>
      <c r="E83" s="1">
        <v>51563</v>
      </c>
      <c r="F83" s="1"/>
      <c r="G83" s="1">
        <f t="shared" si="1"/>
        <v>-50757</v>
      </c>
    </row>
    <row r="84" spans="1:7" x14ac:dyDescent="0.35">
      <c r="A84" t="s">
        <v>295</v>
      </c>
      <c r="B84" t="s">
        <v>296</v>
      </c>
      <c r="C84" s="1">
        <v>52396</v>
      </c>
      <c r="D84" s="1"/>
      <c r="E84" s="1">
        <v>706486</v>
      </c>
      <c r="F84" s="1"/>
      <c r="G84" s="1">
        <f t="shared" si="1"/>
        <v>-654090</v>
      </c>
    </row>
    <row r="85" spans="1:7" x14ac:dyDescent="0.35">
      <c r="A85" t="s">
        <v>295</v>
      </c>
      <c r="B85" t="s">
        <v>297</v>
      </c>
      <c r="C85" s="1">
        <v>101427</v>
      </c>
      <c r="D85" s="1"/>
      <c r="E85" s="1">
        <v>88293</v>
      </c>
      <c r="F85" s="1"/>
      <c r="G85" s="1">
        <f t="shared" si="1"/>
        <v>13134</v>
      </c>
    </row>
    <row r="86" spans="1:7" x14ac:dyDescent="0.35">
      <c r="A86" t="s">
        <v>295</v>
      </c>
      <c r="B86" t="s">
        <v>419</v>
      </c>
      <c r="C86" s="1">
        <v>0</v>
      </c>
      <c r="D86" s="1"/>
      <c r="E86" s="1">
        <v>0</v>
      </c>
      <c r="F86" s="1"/>
      <c r="G86" s="1">
        <f t="shared" si="1"/>
        <v>0</v>
      </c>
    </row>
    <row r="87" spans="1:7" x14ac:dyDescent="0.35">
      <c r="A87" t="s">
        <v>295</v>
      </c>
      <c r="B87" t="s">
        <v>298</v>
      </c>
      <c r="C87" s="1">
        <v>84069</v>
      </c>
      <c r="D87" s="1"/>
      <c r="E87" s="1">
        <v>1048035</v>
      </c>
      <c r="F87" s="1"/>
      <c r="G87" s="1">
        <f t="shared" si="1"/>
        <v>-963966</v>
      </c>
    </row>
    <row r="88" spans="1:7" x14ac:dyDescent="0.35">
      <c r="A88" t="s">
        <v>295</v>
      </c>
      <c r="B88" t="s">
        <v>299</v>
      </c>
      <c r="C88" s="1">
        <v>4271</v>
      </c>
      <c r="D88" s="1"/>
      <c r="E88" s="1">
        <v>71483</v>
      </c>
      <c r="F88" s="1"/>
      <c r="G88" s="1">
        <f t="shared" si="1"/>
        <v>-67212</v>
      </c>
    </row>
    <row r="89" spans="1:7" x14ac:dyDescent="0.35">
      <c r="A89" t="s">
        <v>295</v>
      </c>
      <c r="B89" t="s">
        <v>300</v>
      </c>
      <c r="C89" s="1">
        <v>112041</v>
      </c>
      <c r="D89" s="1"/>
      <c r="E89" s="1">
        <v>608623</v>
      </c>
      <c r="F89" s="1"/>
      <c r="G89" s="1">
        <f t="shared" si="1"/>
        <v>-496582</v>
      </c>
    </row>
    <row r="90" spans="1:7" x14ac:dyDescent="0.35">
      <c r="A90" t="s">
        <v>295</v>
      </c>
      <c r="B90" t="s">
        <v>301</v>
      </c>
      <c r="C90" s="1">
        <v>123896</v>
      </c>
      <c r="D90" s="1"/>
      <c r="E90" s="1">
        <v>263812</v>
      </c>
      <c r="F90" s="1"/>
      <c r="G90" s="1">
        <f t="shared" si="1"/>
        <v>-139916</v>
      </c>
    </row>
    <row r="91" spans="1:7" x14ac:dyDescent="0.35">
      <c r="A91" t="s">
        <v>295</v>
      </c>
      <c r="B91" t="s">
        <v>302</v>
      </c>
      <c r="C91" s="1">
        <v>7439</v>
      </c>
      <c r="D91" s="1"/>
      <c r="E91" s="1">
        <v>5388</v>
      </c>
      <c r="F91" s="1"/>
      <c r="G91" s="1">
        <f t="shared" si="1"/>
        <v>2051</v>
      </c>
    </row>
    <row r="92" spans="1:7" x14ac:dyDescent="0.35">
      <c r="A92" t="s">
        <v>295</v>
      </c>
      <c r="B92" t="s">
        <v>400</v>
      </c>
      <c r="C92" s="1">
        <v>809</v>
      </c>
      <c r="D92" s="1"/>
      <c r="E92" s="1">
        <v>11333</v>
      </c>
      <c r="F92" s="1"/>
      <c r="G92" s="1">
        <f t="shared" si="1"/>
        <v>-10524</v>
      </c>
    </row>
    <row r="93" spans="1:7" x14ac:dyDescent="0.35">
      <c r="A93" t="s">
        <v>295</v>
      </c>
      <c r="B93" t="s">
        <v>305</v>
      </c>
      <c r="C93" s="1">
        <v>50</v>
      </c>
      <c r="D93" s="1"/>
      <c r="E93" s="1">
        <v>1576</v>
      </c>
      <c r="F93" s="1"/>
      <c r="G93" s="1">
        <f t="shared" si="1"/>
        <v>-1526</v>
      </c>
    </row>
    <row r="94" spans="1:7" x14ac:dyDescent="0.35">
      <c r="A94" t="s">
        <v>295</v>
      </c>
      <c r="B94" t="s">
        <v>306</v>
      </c>
      <c r="C94" s="1">
        <v>23040</v>
      </c>
      <c r="D94" s="1"/>
      <c r="E94" s="1">
        <v>15266</v>
      </c>
      <c r="F94" s="1"/>
      <c r="G94" s="1">
        <f t="shared" si="1"/>
        <v>7774</v>
      </c>
    </row>
    <row r="95" spans="1:7" x14ac:dyDescent="0.35">
      <c r="A95" t="s">
        <v>295</v>
      </c>
      <c r="B95" t="s">
        <v>381</v>
      </c>
      <c r="C95" s="1">
        <v>0</v>
      </c>
      <c r="D95" s="1"/>
      <c r="E95" s="1">
        <v>0</v>
      </c>
      <c r="F95" s="1"/>
      <c r="G95" s="1">
        <f t="shared" si="1"/>
        <v>0</v>
      </c>
    </row>
    <row r="96" spans="1:7" x14ac:dyDescent="0.35">
      <c r="A96" t="s">
        <v>295</v>
      </c>
      <c r="B96" t="s">
        <v>308</v>
      </c>
      <c r="C96" s="1">
        <v>82112</v>
      </c>
      <c r="D96" s="1"/>
      <c r="E96" s="1">
        <v>63895</v>
      </c>
      <c r="F96" s="1"/>
      <c r="G96" s="1">
        <f t="shared" si="1"/>
        <v>18217</v>
      </c>
    </row>
    <row r="97" spans="1:7" x14ac:dyDescent="0.35">
      <c r="A97" t="s">
        <v>295</v>
      </c>
      <c r="B97" t="s">
        <v>309</v>
      </c>
      <c r="C97" s="1">
        <v>15480</v>
      </c>
      <c r="D97" s="1"/>
      <c r="E97" s="1">
        <v>15651</v>
      </c>
      <c r="F97" s="1"/>
      <c r="G97" s="1">
        <f t="shared" si="1"/>
        <v>-171</v>
      </c>
    </row>
    <row r="98" spans="1:7" x14ac:dyDescent="0.35">
      <c r="A98" t="s">
        <v>295</v>
      </c>
      <c r="B98" t="s">
        <v>310</v>
      </c>
      <c r="C98" s="1">
        <v>6329</v>
      </c>
      <c r="D98" s="1"/>
      <c r="E98" s="1">
        <v>3386</v>
      </c>
      <c r="F98" s="1"/>
      <c r="G98" s="1">
        <f t="shared" si="1"/>
        <v>2943</v>
      </c>
    </row>
    <row r="99" spans="1:7" x14ac:dyDescent="0.35">
      <c r="A99" t="s">
        <v>295</v>
      </c>
      <c r="B99" t="s">
        <v>311</v>
      </c>
      <c r="C99" s="1">
        <v>0</v>
      </c>
      <c r="D99" s="1"/>
      <c r="E99" s="1">
        <v>0</v>
      </c>
      <c r="F99" s="1"/>
      <c r="G99" s="1">
        <f t="shared" si="1"/>
        <v>0</v>
      </c>
    </row>
    <row r="100" spans="1:7" x14ac:dyDescent="0.35">
      <c r="A100" t="s">
        <v>295</v>
      </c>
      <c r="B100" t="s">
        <v>382</v>
      </c>
      <c r="C100" s="1">
        <v>0</v>
      </c>
      <c r="D100" s="1"/>
      <c r="E100" s="1">
        <v>0</v>
      </c>
      <c r="F100" s="1"/>
      <c r="G100" s="1">
        <f t="shared" si="1"/>
        <v>0</v>
      </c>
    </row>
    <row r="101" spans="1:7" x14ac:dyDescent="0.35">
      <c r="A101" t="s">
        <v>295</v>
      </c>
      <c r="B101" t="s">
        <v>313</v>
      </c>
      <c r="C101" s="1">
        <v>797</v>
      </c>
      <c r="D101" s="1"/>
      <c r="E101" s="1">
        <v>9452</v>
      </c>
      <c r="F101" s="1"/>
      <c r="G101" s="1">
        <f t="shared" si="1"/>
        <v>-8655</v>
      </c>
    </row>
    <row r="102" spans="1:7" x14ac:dyDescent="0.35">
      <c r="A102" t="s">
        <v>295</v>
      </c>
      <c r="B102" t="s">
        <v>314</v>
      </c>
      <c r="C102" s="1">
        <v>213524</v>
      </c>
      <c r="D102" s="1"/>
      <c r="E102" s="1">
        <v>1572206</v>
      </c>
      <c r="F102" s="1"/>
      <c r="G102" s="1">
        <f t="shared" si="1"/>
        <v>-1358682</v>
      </c>
    </row>
    <row r="103" spans="1:7" x14ac:dyDescent="0.35">
      <c r="A103" t="s">
        <v>295</v>
      </c>
      <c r="B103" t="s">
        <v>315</v>
      </c>
      <c r="C103" s="1">
        <v>11800</v>
      </c>
      <c r="D103" s="1"/>
      <c r="E103" s="1">
        <v>4575</v>
      </c>
      <c r="F103" s="1"/>
      <c r="G103" s="1">
        <f t="shared" si="1"/>
        <v>7225</v>
      </c>
    </row>
    <row r="104" spans="1:7" x14ac:dyDescent="0.35">
      <c r="A104" t="s">
        <v>329</v>
      </c>
      <c r="B104" t="s">
        <v>330</v>
      </c>
      <c r="C104" s="1">
        <v>0</v>
      </c>
      <c r="D104" s="1"/>
      <c r="E104" s="1">
        <v>6161</v>
      </c>
      <c r="F104" s="1"/>
      <c r="G104" s="1">
        <f t="shared" si="1"/>
        <v>-6161</v>
      </c>
    </row>
    <row r="105" spans="1:7" x14ac:dyDescent="0.35">
      <c r="A105" t="s">
        <v>329</v>
      </c>
      <c r="B105" t="s">
        <v>331</v>
      </c>
      <c r="C105" s="1">
        <v>0</v>
      </c>
      <c r="D105" s="1"/>
      <c r="E105" s="1">
        <v>0</v>
      </c>
      <c r="F105" s="1"/>
      <c r="G105" s="1">
        <f t="shared" si="1"/>
        <v>0</v>
      </c>
    </row>
    <row r="106" spans="1:7" x14ac:dyDescent="0.35">
      <c r="A106" t="s">
        <v>329</v>
      </c>
      <c r="B106" t="s">
        <v>332</v>
      </c>
      <c r="C106" s="1">
        <v>143832</v>
      </c>
      <c r="D106" s="1"/>
      <c r="E106" s="1">
        <v>513704</v>
      </c>
      <c r="F106" s="1"/>
      <c r="G106" s="1">
        <f t="shared" si="1"/>
        <v>-369872</v>
      </c>
    </row>
    <row r="107" spans="1:7" x14ac:dyDescent="0.35">
      <c r="A107" t="s">
        <v>329</v>
      </c>
      <c r="B107" t="s">
        <v>420</v>
      </c>
      <c r="C107" s="1">
        <v>6469</v>
      </c>
      <c r="D107" s="1"/>
      <c r="E107" s="1">
        <v>35574</v>
      </c>
      <c r="F107" s="1"/>
      <c r="G107" s="1">
        <f t="shared" si="1"/>
        <v>-29105</v>
      </c>
    </row>
    <row r="108" spans="1:7" x14ac:dyDescent="0.35">
      <c r="A108" t="s">
        <v>329</v>
      </c>
      <c r="B108" t="s">
        <v>335</v>
      </c>
      <c r="C108" s="1">
        <v>0</v>
      </c>
      <c r="D108" s="1"/>
      <c r="E108" s="1">
        <v>0</v>
      </c>
      <c r="F108" s="1"/>
      <c r="G108" s="1">
        <f t="shared" si="1"/>
        <v>0</v>
      </c>
    </row>
    <row r="109" spans="1:7" x14ac:dyDescent="0.35">
      <c r="A109" t="s">
        <v>329</v>
      </c>
      <c r="B109" t="s">
        <v>336</v>
      </c>
      <c r="C109" s="1">
        <v>4003</v>
      </c>
      <c r="D109" s="1"/>
      <c r="E109" s="1">
        <v>4732</v>
      </c>
      <c r="F109" s="1"/>
      <c r="G109" s="1">
        <f t="shared" si="1"/>
        <v>-729</v>
      </c>
    </row>
    <row r="110" spans="1:7" x14ac:dyDescent="0.35">
      <c r="A110" t="s">
        <v>329</v>
      </c>
      <c r="B110" t="s">
        <v>337</v>
      </c>
      <c r="C110" s="1">
        <v>20610</v>
      </c>
      <c r="D110" s="1"/>
      <c r="E110" s="1">
        <v>17725</v>
      </c>
      <c r="F110" s="1"/>
      <c r="G110" s="1">
        <f t="shared" si="1"/>
        <v>2885</v>
      </c>
    </row>
    <row r="111" spans="1:7" x14ac:dyDescent="0.35">
      <c r="A111" t="s">
        <v>329</v>
      </c>
      <c r="B111" t="s">
        <v>338</v>
      </c>
      <c r="C111" s="1">
        <v>0</v>
      </c>
      <c r="D111" s="1"/>
      <c r="E111" s="1">
        <v>0</v>
      </c>
      <c r="F111" s="1"/>
      <c r="G111" s="1">
        <f t="shared" si="1"/>
        <v>0</v>
      </c>
    </row>
    <row r="112" spans="1:7" x14ac:dyDescent="0.35">
      <c r="A112" t="s">
        <v>329</v>
      </c>
      <c r="B112" t="s">
        <v>339</v>
      </c>
      <c r="C112" s="1">
        <v>0</v>
      </c>
      <c r="D112" s="1"/>
      <c r="E112" s="1">
        <v>1509</v>
      </c>
      <c r="F112" s="1"/>
      <c r="G112" s="1">
        <f t="shared" si="1"/>
        <v>-1509</v>
      </c>
    </row>
    <row r="113" spans="1:7" x14ac:dyDescent="0.35">
      <c r="A113" t="s">
        <v>329</v>
      </c>
      <c r="B113" t="s">
        <v>340</v>
      </c>
      <c r="C113" s="1">
        <v>0</v>
      </c>
      <c r="D113" s="1"/>
      <c r="E113" s="1">
        <v>1285</v>
      </c>
      <c r="F113" s="1"/>
      <c r="G113" s="1">
        <f t="shared" si="1"/>
        <v>-1285</v>
      </c>
    </row>
    <row r="114" spans="1:7" x14ac:dyDescent="0.35">
      <c r="A114" t="s">
        <v>329</v>
      </c>
      <c r="B114" t="s">
        <v>421</v>
      </c>
      <c r="C114" s="1">
        <v>0</v>
      </c>
      <c r="D114" s="1"/>
      <c r="E114" s="1">
        <v>0</v>
      </c>
      <c r="F114" s="1"/>
      <c r="G114" s="1">
        <f t="shared" si="1"/>
        <v>0</v>
      </c>
    </row>
    <row r="115" spans="1:7" x14ac:dyDescent="0.35">
      <c r="A115" t="s">
        <v>329</v>
      </c>
      <c r="B115" t="s">
        <v>341</v>
      </c>
      <c r="C115" s="1">
        <v>27544</v>
      </c>
      <c r="D115" s="1"/>
      <c r="E115" s="1">
        <v>93614</v>
      </c>
      <c r="F115" s="1"/>
      <c r="G115" s="1">
        <f t="shared" si="1"/>
        <v>-66070</v>
      </c>
    </row>
    <row r="116" spans="1:7" x14ac:dyDescent="0.35">
      <c r="A116" t="s">
        <v>329</v>
      </c>
      <c r="B116" t="s">
        <v>342</v>
      </c>
      <c r="C116" s="1">
        <v>0</v>
      </c>
      <c r="D116" s="1"/>
      <c r="E116" s="1">
        <v>0</v>
      </c>
      <c r="F116" s="1"/>
      <c r="G116" s="1">
        <f t="shared" si="1"/>
        <v>0</v>
      </c>
    </row>
    <row r="117" spans="1:7" x14ac:dyDescent="0.35">
      <c r="A117" t="s">
        <v>329</v>
      </c>
      <c r="B117" t="s">
        <v>343</v>
      </c>
      <c r="C117" s="1">
        <v>0</v>
      </c>
      <c r="D117" s="1"/>
      <c r="E117" s="1">
        <v>516</v>
      </c>
      <c r="F117" s="1"/>
      <c r="G117" s="1">
        <f t="shared" si="1"/>
        <v>-516</v>
      </c>
    </row>
    <row r="118" spans="1:7" x14ac:dyDescent="0.35">
      <c r="A118" t="s">
        <v>329</v>
      </c>
      <c r="B118" t="s">
        <v>401</v>
      </c>
      <c r="C118" s="1">
        <v>0</v>
      </c>
      <c r="D118" s="1"/>
      <c r="E118" s="1">
        <v>0</v>
      </c>
      <c r="F118" s="1"/>
      <c r="G118" s="1">
        <f t="shared" si="1"/>
        <v>0</v>
      </c>
    </row>
    <row r="119" spans="1:7" x14ac:dyDescent="0.35">
      <c r="A119" t="s">
        <v>329</v>
      </c>
      <c r="B119" t="s">
        <v>344</v>
      </c>
      <c r="C119" s="1">
        <v>577847</v>
      </c>
      <c r="D119" s="1"/>
      <c r="E119" s="1">
        <v>579345</v>
      </c>
      <c r="F119" s="1"/>
      <c r="G119" s="1">
        <f t="shared" si="1"/>
        <v>-1498</v>
      </c>
    </row>
    <row r="120" spans="1:7" x14ac:dyDescent="0.35">
      <c r="A120" t="s">
        <v>329</v>
      </c>
      <c r="B120" t="s">
        <v>345</v>
      </c>
      <c r="C120" s="1">
        <v>0</v>
      </c>
      <c r="D120" s="1"/>
      <c r="E120" s="1">
        <v>0</v>
      </c>
      <c r="F120" s="1"/>
      <c r="G120" s="1">
        <f t="shared" si="1"/>
        <v>0</v>
      </c>
    </row>
    <row r="121" spans="1:7" x14ac:dyDescent="0.35">
      <c r="A121" t="s">
        <v>329</v>
      </c>
      <c r="B121" t="s">
        <v>346</v>
      </c>
      <c r="C121" s="1">
        <v>160936</v>
      </c>
      <c r="D121" s="1"/>
      <c r="E121" s="1">
        <v>160924</v>
      </c>
      <c r="F121" s="1"/>
      <c r="G121" s="1">
        <f t="shared" si="1"/>
        <v>12</v>
      </c>
    </row>
    <row r="122" spans="1:7" x14ac:dyDescent="0.35">
      <c r="A122" t="s">
        <v>329</v>
      </c>
      <c r="B122" t="s">
        <v>347</v>
      </c>
      <c r="C122" s="1">
        <v>29807</v>
      </c>
      <c r="D122" s="1"/>
      <c r="E122" s="1">
        <v>132427</v>
      </c>
      <c r="F122" s="1"/>
      <c r="G122" s="1">
        <f t="shared" si="1"/>
        <v>-102620</v>
      </c>
    </row>
    <row r="123" spans="1:7" x14ac:dyDescent="0.35">
      <c r="A123" t="s">
        <v>329</v>
      </c>
      <c r="B123" t="s">
        <v>348</v>
      </c>
      <c r="C123" s="1">
        <v>222670</v>
      </c>
      <c r="D123" s="1"/>
      <c r="E123" s="1">
        <v>385764</v>
      </c>
      <c r="F123" s="1"/>
      <c r="G123" s="1">
        <f t="shared" si="1"/>
        <v>-163094</v>
      </c>
    </row>
    <row r="124" spans="1:7" x14ac:dyDescent="0.35">
      <c r="A124" t="s">
        <v>329</v>
      </c>
      <c r="B124" t="s">
        <v>349</v>
      </c>
      <c r="C124" s="1">
        <v>8115</v>
      </c>
      <c r="D124" s="1"/>
      <c r="E124" s="1">
        <v>132164</v>
      </c>
      <c r="F124" s="1"/>
      <c r="G124" s="1">
        <f t="shared" si="1"/>
        <v>-124049</v>
      </c>
    </row>
    <row r="125" spans="1:7" x14ac:dyDescent="0.35">
      <c r="A125" t="s">
        <v>329</v>
      </c>
      <c r="B125" t="s">
        <v>350</v>
      </c>
      <c r="C125" s="1">
        <v>750</v>
      </c>
      <c r="D125" s="1"/>
      <c r="E125" s="1">
        <v>9423</v>
      </c>
      <c r="F125" s="1"/>
      <c r="G125" s="1">
        <f t="shared" si="1"/>
        <v>-8673</v>
      </c>
    </row>
    <row r="126" spans="1:7" x14ac:dyDescent="0.35">
      <c r="A126" t="s">
        <v>364</v>
      </c>
      <c r="B126" t="s">
        <v>317</v>
      </c>
      <c r="C126" s="1">
        <v>2687</v>
      </c>
      <c r="D126" s="1"/>
      <c r="E126" s="1">
        <v>64770</v>
      </c>
      <c r="F126" s="1"/>
      <c r="G126" s="1">
        <f t="shared" si="1"/>
        <v>-62083</v>
      </c>
    </row>
    <row r="127" spans="1:7" x14ac:dyDescent="0.35">
      <c r="A127" t="s">
        <v>364</v>
      </c>
      <c r="B127" t="s">
        <v>31</v>
      </c>
      <c r="C127" s="1">
        <v>0</v>
      </c>
      <c r="D127" s="1"/>
      <c r="E127" s="1">
        <v>0</v>
      </c>
      <c r="F127" s="1"/>
      <c r="G127" s="1">
        <f t="shared" si="1"/>
        <v>0</v>
      </c>
    </row>
    <row r="128" spans="1:7" x14ac:dyDescent="0.35">
      <c r="A128" t="s">
        <v>364</v>
      </c>
      <c r="B128" t="s">
        <v>318</v>
      </c>
      <c r="C128" s="1">
        <v>250</v>
      </c>
      <c r="D128" s="1"/>
      <c r="E128" s="1">
        <v>400</v>
      </c>
      <c r="F128" s="1"/>
      <c r="G128" s="1">
        <f t="shared" si="1"/>
        <v>-150</v>
      </c>
    </row>
    <row r="129" spans="1:7" x14ac:dyDescent="0.35">
      <c r="A129" t="s">
        <v>364</v>
      </c>
      <c r="B129" t="s">
        <v>319</v>
      </c>
      <c r="C129" s="1">
        <v>10812</v>
      </c>
      <c r="D129" s="1"/>
      <c r="E129" s="1">
        <v>17678</v>
      </c>
      <c r="F129" s="1"/>
      <c r="G129" s="1">
        <f t="shared" si="1"/>
        <v>-6866</v>
      </c>
    </row>
    <row r="130" spans="1:7" x14ac:dyDescent="0.35">
      <c r="A130" t="s">
        <v>364</v>
      </c>
      <c r="B130" t="s">
        <v>402</v>
      </c>
      <c r="C130" s="1">
        <v>360</v>
      </c>
      <c r="D130" s="1"/>
      <c r="E130" s="1">
        <v>1187</v>
      </c>
      <c r="F130" s="1"/>
      <c r="G130" s="1">
        <f t="shared" si="1"/>
        <v>-827</v>
      </c>
    </row>
    <row r="131" spans="1:7" x14ac:dyDescent="0.35">
      <c r="A131" t="s">
        <v>364</v>
      </c>
      <c r="B131" t="s">
        <v>213</v>
      </c>
      <c r="C131" s="1">
        <v>20</v>
      </c>
      <c r="D131" s="1"/>
      <c r="E131" s="1">
        <v>0</v>
      </c>
      <c r="F131" s="1"/>
      <c r="G131" s="1">
        <f t="shared" si="1"/>
        <v>20</v>
      </c>
    </row>
    <row r="132" spans="1:7" x14ac:dyDescent="0.35">
      <c r="A132" t="s">
        <v>364</v>
      </c>
      <c r="B132" t="s">
        <v>422</v>
      </c>
      <c r="C132" s="1">
        <v>0</v>
      </c>
      <c r="D132" s="1"/>
      <c r="E132" s="1">
        <v>40000</v>
      </c>
      <c r="F132" s="1"/>
      <c r="G132" s="1">
        <f t="shared" si="1"/>
        <v>-40000</v>
      </c>
    </row>
    <row r="133" spans="1:7" x14ac:dyDescent="0.35">
      <c r="A133" t="s">
        <v>364</v>
      </c>
      <c r="B133" t="s">
        <v>320</v>
      </c>
      <c r="C133" s="1">
        <v>6000</v>
      </c>
      <c r="D133" s="1"/>
      <c r="E133" s="1">
        <v>17089</v>
      </c>
      <c r="F133" s="1"/>
      <c r="G133" s="1">
        <f t="shared" ref="G133:G149" si="2">C133-E133</f>
        <v>-11089</v>
      </c>
    </row>
    <row r="134" spans="1:7" x14ac:dyDescent="0.35">
      <c r="A134" t="s">
        <v>364</v>
      </c>
      <c r="B134" t="s">
        <v>403</v>
      </c>
      <c r="C134" s="1">
        <v>21769</v>
      </c>
      <c r="D134" s="1"/>
      <c r="E134" s="1">
        <v>79310</v>
      </c>
      <c r="F134" s="1"/>
      <c r="G134" s="1">
        <f t="shared" si="2"/>
        <v>-57541</v>
      </c>
    </row>
    <row r="135" spans="1:7" x14ac:dyDescent="0.35">
      <c r="A135" t="s">
        <v>364</v>
      </c>
      <c r="B135" t="s">
        <v>389</v>
      </c>
      <c r="C135" s="1">
        <v>0</v>
      </c>
      <c r="D135" s="1"/>
      <c r="E135" s="1">
        <v>0</v>
      </c>
      <c r="F135" s="1"/>
      <c r="G135" s="1">
        <f t="shared" si="2"/>
        <v>0</v>
      </c>
    </row>
    <row r="136" spans="1:7" x14ac:dyDescent="0.35">
      <c r="A136" t="s">
        <v>364</v>
      </c>
      <c r="B136" t="s">
        <v>323</v>
      </c>
      <c r="C136" s="1">
        <v>0</v>
      </c>
      <c r="D136" s="1"/>
      <c r="E136" s="1">
        <v>0</v>
      </c>
      <c r="F136" s="1"/>
      <c r="G136" s="1">
        <f t="shared" si="2"/>
        <v>0</v>
      </c>
    </row>
    <row r="137" spans="1:7" x14ac:dyDescent="0.35">
      <c r="A137" t="s">
        <v>364</v>
      </c>
      <c r="B137" t="s">
        <v>324</v>
      </c>
      <c r="C137" s="1">
        <v>0</v>
      </c>
      <c r="D137" s="1"/>
      <c r="E137" s="1">
        <v>11246</v>
      </c>
      <c r="F137" s="1"/>
      <c r="G137" s="1">
        <f t="shared" si="2"/>
        <v>-11246</v>
      </c>
    </row>
    <row r="138" spans="1:7" x14ac:dyDescent="0.35">
      <c r="A138" t="s">
        <v>364</v>
      </c>
      <c r="B138" t="s">
        <v>384</v>
      </c>
      <c r="C138" s="1">
        <v>0</v>
      </c>
      <c r="D138" s="1"/>
      <c r="E138" s="1">
        <v>0</v>
      </c>
      <c r="F138" s="1"/>
      <c r="G138" s="1">
        <f t="shared" si="2"/>
        <v>0</v>
      </c>
    </row>
    <row r="139" spans="1:7" x14ac:dyDescent="0.35">
      <c r="A139" t="s">
        <v>364</v>
      </c>
      <c r="B139" t="s">
        <v>385</v>
      </c>
      <c r="C139" s="1">
        <v>0</v>
      </c>
      <c r="D139" s="1"/>
      <c r="E139" s="1">
        <v>0</v>
      </c>
      <c r="F139" s="1"/>
      <c r="G139" s="1">
        <f t="shared" si="2"/>
        <v>0</v>
      </c>
    </row>
    <row r="140" spans="1:7" x14ac:dyDescent="0.35">
      <c r="A140" t="s">
        <v>364</v>
      </c>
      <c r="B140" t="s">
        <v>214</v>
      </c>
      <c r="C140" s="1">
        <v>1735</v>
      </c>
      <c r="D140" s="1"/>
      <c r="E140" s="1">
        <v>84691</v>
      </c>
      <c r="F140" s="1"/>
      <c r="G140" s="1">
        <f t="shared" si="2"/>
        <v>-82956</v>
      </c>
    </row>
    <row r="141" spans="1:7" x14ac:dyDescent="0.35">
      <c r="A141" t="s">
        <v>364</v>
      </c>
      <c r="B141" t="s">
        <v>215</v>
      </c>
      <c r="C141" s="1">
        <v>4758</v>
      </c>
      <c r="D141" s="1"/>
      <c r="E141" s="1">
        <v>88889</v>
      </c>
      <c r="F141" s="1"/>
      <c r="G141" s="1">
        <f t="shared" si="2"/>
        <v>-84131</v>
      </c>
    </row>
    <row r="142" spans="1:7" x14ac:dyDescent="0.35">
      <c r="A142" t="s">
        <v>364</v>
      </c>
      <c r="B142" t="s">
        <v>327</v>
      </c>
      <c r="C142" s="1">
        <v>963</v>
      </c>
      <c r="D142" s="1"/>
      <c r="E142" s="1">
        <v>3354</v>
      </c>
      <c r="F142" s="1"/>
      <c r="G142" s="1">
        <f t="shared" si="2"/>
        <v>-2391</v>
      </c>
    </row>
    <row r="143" spans="1:7" x14ac:dyDescent="0.35">
      <c r="A143" t="s">
        <v>364</v>
      </c>
      <c r="B143" t="s">
        <v>429</v>
      </c>
      <c r="C143" s="1">
        <v>0</v>
      </c>
      <c r="D143" s="1"/>
      <c r="E143" s="1">
        <v>5665</v>
      </c>
      <c r="F143" s="1"/>
      <c r="G143" s="1">
        <f t="shared" si="2"/>
        <v>-5665</v>
      </c>
    </row>
    <row r="144" spans="1:7" x14ac:dyDescent="0.35">
      <c r="A144" t="s">
        <v>364</v>
      </c>
      <c r="B144" t="s">
        <v>430</v>
      </c>
      <c r="C144" s="1">
        <v>0</v>
      </c>
      <c r="D144" s="1"/>
      <c r="E144" s="1">
        <v>0</v>
      </c>
      <c r="F144" s="1"/>
      <c r="G144" s="1">
        <f t="shared" si="2"/>
        <v>0</v>
      </c>
    </row>
    <row r="145" spans="1:10" x14ac:dyDescent="0.35">
      <c r="A145" t="s">
        <v>364</v>
      </c>
      <c r="B145" t="s">
        <v>408</v>
      </c>
      <c r="C145" s="1">
        <v>0</v>
      </c>
      <c r="D145" s="1"/>
      <c r="E145" s="1">
        <v>0</v>
      </c>
      <c r="F145" s="1"/>
      <c r="G145" s="1">
        <f t="shared" si="2"/>
        <v>0</v>
      </c>
    </row>
    <row r="146" spans="1:10" x14ac:dyDescent="0.35">
      <c r="A146" t="s">
        <v>364</v>
      </c>
      <c r="B146" t="s">
        <v>328</v>
      </c>
      <c r="C146" s="1">
        <v>32884</v>
      </c>
      <c r="D146" s="1"/>
      <c r="E146" s="1">
        <v>32884</v>
      </c>
      <c r="F146" s="1"/>
      <c r="G146" s="1">
        <f t="shared" si="2"/>
        <v>0</v>
      </c>
    </row>
    <row r="147" spans="1:10" x14ac:dyDescent="0.35">
      <c r="A147" t="s">
        <v>364</v>
      </c>
      <c r="B147" t="s">
        <v>216</v>
      </c>
      <c r="C147" s="1">
        <v>21496</v>
      </c>
      <c r="D147" s="1"/>
      <c r="E147" s="1">
        <v>21930</v>
      </c>
      <c r="F147" s="1"/>
      <c r="G147" s="1">
        <f t="shared" si="2"/>
        <v>-434</v>
      </c>
    </row>
    <row r="148" spans="1:10" x14ac:dyDescent="0.35">
      <c r="A148" t="s">
        <v>364</v>
      </c>
      <c r="B148" t="s">
        <v>383</v>
      </c>
      <c r="C148" s="1">
        <v>0</v>
      </c>
      <c r="D148" s="1"/>
      <c r="E148" s="1">
        <v>0</v>
      </c>
      <c r="F148" s="1"/>
      <c r="G148" s="1">
        <f t="shared" si="2"/>
        <v>0</v>
      </c>
    </row>
    <row r="149" spans="1:10" x14ac:dyDescent="0.35">
      <c r="A149" t="s">
        <v>364</v>
      </c>
      <c r="B149" t="s">
        <v>404</v>
      </c>
      <c r="C149" s="1">
        <v>1786</v>
      </c>
      <c r="D149" s="1"/>
      <c r="E149" s="1">
        <v>10664</v>
      </c>
      <c r="F149" s="1"/>
      <c r="G149" s="1">
        <f t="shared" si="2"/>
        <v>-8878</v>
      </c>
    </row>
    <row r="150" spans="1:10" x14ac:dyDescent="0.35">
      <c r="B150" s="3" t="s">
        <v>135</v>
      </c>
      <c r="C150" s="4">
        <f>SUM(C5:C149)</f>
        <v>5226614</v>
      </c>
      <c r="D150" s="1"/>
      <c r="E150" s="4">
        <f>SUM(E5:E149)</f>
        <v>29842509</v>
      </c>
      <c r="F150" s="4"/>
      <c r="G150" s="4">
        <f>SUM(G5:G149)</f>
        <v>-24615895</v>
      </c>
      <c r="J150" s="1"/>
    </row>
    <row r="151" spans="1:10" x14ac:dyDescent="0.35">
      <c r="E151" s="1"/>
    </row>
    <row r="153" spans="1:10" x14ac:dyDescent="0.35">
      <c r="B153" s="3" t="s">
        <v>110</v>
      </c>
      <c r="C153" s="4">
        <f>C3+C150</f>
        <v>56838384</v>
      </c>
      <c r="D153" s="4"/>
      <c r="E153" s="4">
        <f>E3+E150</f>
        <v>62555985</v>
      </c>
      <c r="F153" s="4"/>
      <c r="G153" s="4">
        <f>G3+G150</f>
        <v>-5717601</v>
      </c>
      <c r="H153" s="1"/>
    </row>
    <row r="155" spans="1:10" x14ac:dyDescent="0.35">
      <c r="B155" t="s">
        <v>111</v>
      </c>
      <c r="G155" s="1">
        <v>1652776</v>
      </c>
    </row>
    <row r="156" spans="1:10" x14ac:dyDescent="0.35">
      <c r="B156" t="s">
        <v>112</v>
      </c>
      <c r="G156" s="1">
        <v>997683</v>
      </c>
    </row>
    <row r="158" spans="1:10" x14ac:dyDescent="0.35">
      <c r="B158" s="3" t="s">
        <v>113</v>
      </c>
      <c r="G158" s="4">
        <f>G153+G155+G156</f>
        <v>-3067142</v>
      </c>
    </row>
    <row r="160" spans="1:10" x14ac:dyDescent="0.35">
      <c r="B160" t="s">
        <v>114</v>
      </c>
      <c r="G160" s="1">
        <v>479642</v>
      </c>
    </row>
    <row r="161" spans="2:7" x14ac:dyDescent="0.35">
      <c r="B161" t="s">
        <v>390</v>
      </c>
      <c r="G161" s="1">
        <v>-511167</v>
      </c>
    </row>
    <row r="162" spans="2:7" x14ac:dyDescent="0.35">
      <c r="B162" t="s">
        <v>391</v>
      </c>
      <c r="G162" s="1">
        <v>1129117</v>
      </c>
    </row>
    <row r="164" spans="2:7" x14ac:dyDescent="0.35">
      <c r="B164" s="3" t="s">
        <v>115</v>
      </c>
      <c r="G164" s="4">
        <f>G158+G160+G161+G162</f>
        <v>-1969550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8415-F77D-42FB-A4C1-305C6D66317B}">
  <dimension ref="A1:K164"/>
  <sheetViews>
    <sheetView zoomScaleNormal="100" workbookViewId="0">
      <pane xSplit="2" ySplit="4" topLeftCell="C137" activePane="bottomRight" state="frozen"/>
      <selection pane="topRight" activeCell="C1" sqref="C1"/>
      <selection pane="bottomLeft" activeCell="A5" sqref="A5"/>
      <selection pane="bottomRight" activeCell="K148" sqref="K148"/>
    </sheetView>
  </sheetViews>
  <sheetFormatPr defaultRowHeight="14.5" x14ac:dyDescent="0.35"/>
  <cols>
    <col min="2" max="2" width="96.6328125" style="13" customWidth="1"/>
    <col min="3" max="3" width="14.6328125" style="13" bestFit="1" customWidth="1"/>
    <col min="4" max="4" width="9.90625" style="13" bestFit="1" customWidth="1"/>
    <col min="5" max="5" width="11.6328125" style="13" customWidth="1"/>
    <col min="6" max="6" width="8.90625" style="13"/>
    <col min="7" max="7" width="12.36328125" style="13" customWidth="1"/>
    <col min="8" max="8" width="10" style="13" bestFit="1" customWidth="1"/>
    <col min="9" max="11" width="8.90625" style="13"/>
  </cols>
  <sheetData>
    <row r="1" spans="1:7" x14ac:dyDescent="0.35">
      <c r="A1" s="3"/>
      <c r="B1" s="28" t="s">
        <v>426</v>
      </c>
    </row>
    <row r="2" spans="1:7" x14ac:dyDescent="0.35">
      <c r="C2" s="13" t="s">
        <v>0</v>
      </c>
      <c r="E2" s="13" t="s">
        <v>1</v>
      </c>
      <c r="G2" s="13" t="s">
        <v>109</v>
      </c>
    </row>
    <row r="3" spans="1:7" x14ac:dyDescent="0.35">
      <c r="B3" s="28" t="s">
        <v>116</v>
      </c>
      <c r="C3" s="29">
        <v>51611770</v>
      </c>
      <c r="D3" s="15"/>
      <c r="E3" s="29">
        <v>32713476</v>
      </c>
      <c r="F3" s="15"/>
      <c r="G3" s="29">
        <f>C3-E3</f>
        <v>18898294</v>
      </c>
    </row>
    <row r="4" spans="1:7" x14ac:dyDescent="0.35">
      <c r="B4" s="28"/>
      <c r="C4" s="29"/>
      <c r="D4" s="15"/>
      <c r="E4" s="29"/>
      <c r="F4" s="15"/>
      <c r="G4" s="29"/>
    </row>
    <row r="5" spans="1:7" x14ac:dyDescent="0.35">
      <c r="A5" t="s">
        <v>209</v>
      </c>
      <c r="B5" s="13" t="s">
        <v>210</v>
      </c>
      <c r="C5" s="15">
        <v>5732</v>
      </c>
      <c r="D5" s="15"/>
      <c r="E5" s="15">
        <v>2802</v>
      </c>
      <c r="F5" s="15"/>
      <c r="G5" s="15">
        <f t="shared" ref="G5:G68" si="0">C5-E5</f>
        <v>2930</v>
      </c>
    </row>
    <row r="6" spans="1:7" x14ac:dyDescent="0.35">
      <c r="A6" t="s">
        <v>209</v>
      </c>
      <c r="B6" s="13" t="s">
        <v>211</v>
      </c>
      <c r="C6" s="15">
        <v>290</v>
      </c>
      <c r="D6" s="15"/>
      <c r="E6" s="15">
        <v>15290</v>
      </c>
      <c r="F6" s="15"/>
      <c r="G6" s="15">
        <f t="shared" si="0"/>
        <v>-15000</v>
      </c>
    </row>
    <row r="7" spans="1:7" x14ac:dyDescent="0.35">
      <c r="A7" t="s">
        <v>218</v>
      </c>
      <c r="B7" s="13" t="s">
        <v>219</v>
      </c>
      <c r="C7" s="15">
        <v>4198</v>
      </c>
      <c r="D7" s="15"/>
      <c r="E7" s="15">
        <v>30088</v>
      </c>
      <c r="F7" s="15"/>
      <c r="G7" s="15">
        <f t="shared" si="0"/>
        <v>-25890</v>
      </c>
    </row>
    <row r="8" spans="1:7" x14ac:dyDescent="0.35">
      <c r="A8" t="s">
        <v>218</v>
      </c>
      <c r="B8" s="13" t="s">
        <v>365</v>
      </c>
      <c r="C8" s="15">
        <v>0</v>
      </c>
      <c r="D8" s="15"/>
      <c r="E8" s="15">
        <v>0</v>
      </c>
      <c r="F8" s="15"/>
      <c r="G8" s="15">
        <f t="shared" si="0"/>
        <v>0</v>
      </c>
    </row>
    <row r="9" spans="1:7" x14ac:dyDescent="0.35">
      <c r="A9" t="s">
        <v>218</v>
      </c>
      <c r="B9" s="13" t="s">
        <v>427</v>
      </c>
      <c r="C9" s="15">
        <v>0</v>
      </c>
      <c r="D9" s="15"/>
      <c r="E9" s="15">
        <v>0</v>
      </c>
      <c r="F9" s="15"/>
      <c r="G9" s="15">
        <f t="shared" si="0"/>
        <v>0</v>
      </c>
    </row>
    <row r="10" spans="1:7" x14ac:dyDescent="0.35">
      <c r="A10" t="s">
        <v>218</v>
      </c>
      <c r="B10" s="13" t="s">
        <v>366</v>
      </c>
      <c r="C10" s="15">
        <v>0</v>
      </c>
      <c r="D10" s="15"/>
      <c r="E10" s="15">
        <v>0</v>
      </c>
      <c r="F10" s="15"/>
      <c r="G10" s="15">
        <f t="shared" si="0"/>
        <v>0</v>
      </c>
    </row>
    <row r="11" spans="1:7" x14ac:dyDescent="0.35">
      <c r="A11" t="s">
        <v>218</v>
      </c>
      <c r="B11" s="13" t="s">
        <v>386</v>
      </c>
      <c r="C11" s="15">
        <v>0</v>
      </c>
      <c r="D11" s="15"/>
      <c r="E11" s="15">
        <v>0</v>
      </c>
      <c r="F11" s="15"/>
      <c r="G11" s="15">
        <f t="shared" si="0"/>
        <v>0</v>
      </c>
    </row>
    <row r="12" spans="1:7" x14ac:dyDescent="0.35">
      <c r="A12" t="s">
        <v>218</v>
      </c>
      <c r="B12" s="13" t="s">
        <v>222</v>
      </c>
      <c r="C12" s="15">
        <v>0</v>
      </c>
      <c r="D12" s="15"/>
      <c r="E12" s="15">
        <v>0</v>
      </c>
      <c r="F12" s="15"/>
      <c r="G12" s="15">
        <f t="shared" si="0"/>
        <v>0</v>
      </c>
    </row>
    <row r="13" spans="1:7" x14ac:dyDescent="0.35">
      <c r="A13" t="s">
        <v>218</v>
      </c>
      <c r="B13" s="13" t="s">
        <v>223</v>
      </c>
      <c r="C13" s="15">
        <v>0</v>
      </c>
      <c r="D13" s="15"/>
      <c r="E13" s="15">
        <v>734</v>
      </c>
      <c r="F13" s="15"/>
      <c r="G13" s="15">
        <f t="shared" si="0"/>
        <v>-734</v>
      </c>
    </row>
    <row r="14" spans="1:7" x14ac:dyDescent="0.35">
      <c r="A14" t="s">
        <v>218</v>
      </c>
      <c r="B14" s="13" t="s">
        <v>224</v>
      </c>
      <c r="C14" s="15">
        <v>0</v>
      </c>
      <c r="D14" s="15"/>
      <c r="E14" s="15">
        <v>0</v>
      </c>
      <c r="F14" s="15"/>
      <c r="G14" s="15">
        <f t="shared" si="0"/>
        <v>0</v>
      </c>
    </row>
    <row r="15" spans="1:7" x14ac:dyDescent="0.35">
      <c r="A15" t="s">
        <v>218</v>
      </c>
      <c r="B15" s="13" t="s">
        <v>354</v>
      </c>
      <c r="C15" s="15">
        <v>12469</v>
      </c>
      <c r="D15" s="15"/>
      <c r="E15" s="15">
        <v>1088413</v>
      </c>
      <c r="F15" s="15"/>
      <c r="G15" s="15">
        <f t="shared" si="0"/>
        <v>-1075944</v>
      </c>
    </row>
    <row r="16" spans="1:7" x14ac:dyDescent="0.35">
      <c r="A16" t="s">
        <v>218</v>
      </c>
      <c r="B16" s="13" t="s">
        <v>225</v>
      </c>
      <c r="C16" s="15">
        <v>39223</v>
      </c>
      <c r="D16" s="15"/>
      <c r="E16" s="15">
        <v>206816</v>
      </c>
      <c r="F16" s="15"/>
      <c r="G16" s="15">
        <f t="shared" si="0"/>
        <v>-167593</v>
      </c>
    </row>
    <row r="17" spans="1:7" x14ac:dyDescent="0.35">
      <c r="A17" t="s">
        <v>218</v>
      </c>
      <c r="B17" s="13" t="s">
        <v>226</v>
      </c>
      <c r="C17" s="15">
        <v>20550</v>
      </c>
      <c r="D17" s="15"/>
      <c r="E17" s="15">
        <v>9600</v>
      </c>
      <c r="F17" s="15"/>
      <c r="G17" s="15">
        <f t="shared" si="0"/>
        <v>10950</v>
      </c>
    </row>
    <row r="18" spans="1:7" x14ac:dyDescent="0.35">
      <c r="A18" t="s">
        <v>218</v>
      </c>
      <c r="B18" s="13" t="s">
        <v>367</v>
      </c>
      <c r="C18" s="15">
        <v>0</v>
      </c>
      <c r="D18" s="15"/>
      <c r="E18" s="15">
        <v>0</v>
      </c>
      <c r="F18" s="15"/>
      <c r="G18" s="15">
        <f t="shared" si="0"/>
        <v>0</v>
      </c>
    </row>
    <row r="19" spans="1:7" x14ac:dyDescent="0.35">
      <c r="A19" t="s">
        <v>218</v>
      </c>
      <c r="B19" s="13" t="s">
        <v>368</v>
      </c>
      <c r="C19" s="15">
        <v>0</v>
      </c>
      <c r="D19" s="15"/>
      <c r="E19" s="15">
        <v>0</v>
      </c>
      <c r="F19" s="15"/>
      <c r="G19" s="15">
        <f t="shared" si="0"/>
        <v>0</v>
      </c>
    </row>
    <row r="20" spans="1:7" x14ac:dyDescent="0.35">
      <c r="A20" t="s">
        <v>218</v>
      </c>
      <c r="B20" s="13" t="s">
        <v>231</v>
      </c>
      <c r="C20" s="15">
        <v>17417</v>
      </c>
      <c r="D20" s="15"/>
      <c r="E20" s="15">
        <v>30654</v>
      </c>
      <c r="F20" s="15"/>
      <c r="G20" s="15">
        <f t="shared" si="0"/>
        <v>-13237</v>
      </c>
    </row>
    <row r="21" spans="1:7" x14ac:dyDescent="0.35">
      <c r="A21" t="s">
        <v>218</v>
      </c>
      <c r="B21" s="13" t="s">
        <v>233</v>
      </c>
      <c r="C21" s="15">
        <v>52889</v>
      </c>
      <c r="D21" s="15"/>
      <c r="E21" s="15">
        <v>47791</v>
      </c>
      <c r="F21" s="15"/>
      <c r="G21" s="15">
        <f t="shared" si="0"/>
        <v>5098</v>
      </c>
    </row>
    <row r="22" spans="1:7" x14ac:dyDescent="0.35">
      <c r="A22" t="s">
        <v>218</v>
      </c>
      <c r="B22" s="13" t="s">
        <v>234</v>
      </c>
      <c r="C22" s="15">
        <v>0</v>
      </c>
      <c r="D22" s="15"/>
      <c r="E22" s="15">
        <v>168</v>
      </c>
      <c r="F22" s="15"/>
      <c r="G22" s="15">
        <f t="shared" si="0"/>
        <v>-168</v>
      </c>
    </row>
    <row r="23" spans="1:7" x14ac:dyDescent="0.35">
      <c r="A23" t="s">
        <v>218</v>
      </c>
      <c r="B23" s="13" t="s">
        <v>371</v>
      </c>
      <c r="C23" s="15">
        <v>0</v>
      </c>
      <c r="D23" s="15"/>
      <c r="E23" s="15">
        <v>0</v>
      </c>
      <c r="F23" s="15"/>
      <c r="G23" s="15">
        <f t="shared" si="0"/>
        <v>0</v>
      </c>
    </row>
    <row r="24" spans="1:7" x14ac:dyDescent="0.35">
      <c r="A24" t="s">
        <v>218</v>
      </c>
      <c r="B24" s="13" t="s">
        <v>236</v>
      </c>
      <c r="C24" s="15">
        <v>63405</v>
      </c>
      <c r="D24" s="15"/>
      <c r="E24" s="15">
        <v>150304</v>
      </c>
      <c r="F24" s="15"/>
      <c r="G24" s="15">
        <f t="shared" si="0"/>
        <v>-86899</v>
      </c>
    </row>
    <row r="25" spans="1:7" x14ac:dyDescent="0.35">
      <c r="A25" t="s">
        <v>218</v>
      </c>
      <c r="B25" s="13" t="s">
        <v>237</v>
      </c>
      <c r="C25" s="15">
        <v>2812</v>
      </c>
      <c r="D25" s="15"/>
      <c r="E25" s="15">
        <v>16128</v>
      </c>
      <c r="F25" s="15"/>
      <c r="G25" s="15">
        <f t="shared" si="0"/>
        <v>-13316</v>
      </c>
    </row>
    <row r="26" spans="1:7" x14ac:dyDescent="0.35">
      <c r="A26" t="s">
        <v>218</v>
      </c>
      <c r="B26" s="13" t="s">
        <v>238</v>
      </c>
      <c r="C26" s="15">
        <v>101869</v>
      </c>
      <c r="D26" s="15"/>
      <c r="E26" s="15">
        <v>198958</v>
      </c>
      <c r="F26" s="15"/>
      <c r="G26" s="15">
        <f t="shared" si="0"/>
        <v>-97089</v>
      </c>
    </row>
    <row r="27" spans="1:7" x14ac:dyDescent="0.35">
      <c r="A27" t="s">
        <v>218</v>
      </c>
      <c r="B27" s="13" t="s">
        <v>240</v>
      </c>
      <c r="C27" s="15">
        <v>4181</v>
      </c>
      <c r="D27" s="15"/>
      <c r="E27" s="15">
        <v>10200</v>
      </c>
      <c r="F27" s="15"/>
      <c r="G27" s="15">
        <f t="shared" si="0"/>
        <v>-6019</v>
      </c>
    </row>
    <row r="28" spans="1:7" x14ac:dyDescent="0.35">
      <c r="A28" t="s">
        <v>241</v>
      </c>
      <c r="B28" s="13" t="s">
        <v>242</v>
      </c>
      <c r="C28" s="15">
        <v>9067</v>
      </c>
      <c r="D28" s="15"/>
      <c r="E28" s="15">
        <v>400678</v>
      </c>
      <c r="F28" s="15"/>
      <c r="G28" s="15">
        <f t="shared" si="0"/>
        <v>-391611</v>
      </c>
    </row>
    <row r="29" spans="1:7" x14ac:dyDescent="0.35">
      <c r="A29" t="s">
        <v>241</v>
      </c>
      <c r="B29" s="13" t="s">
        <v>243</v>
      </c>
      <c r="C29" s="15">
        <v>137694</v>
      </c>
      <c r="D29" s="15"/>
      <c r="E29" s="15">
        <v>111969</v>
      </c>
      <c r="F29" s="15"/>
      <c r="G29" s="15">
        <f t="shared" si="0"/>
        <v>25725</v>
      </c>
    </row>
    <row r="30" spans="1:7" x14ac:dyDescent="0.35">
      <c r="A30" t="s">
        <v>241</v>
      </c>
      <c r="B30" s="13" t="s">
        <v>244</v>
      </c>
      <c r="C30" s="15">
        <v>36185</v>
      </c>
      <c r="D30" s="15"/>
      <c r="E30" s="15">
        <v>142852</v>
      </c>
      <c r="F30" s="15"/>
      <c r="G30" s="15">
        <f t="shared" si="0"/>
        <v>-106667</v>
      </c>
    </row>
    <row r="31" spans="1:7" x14ac:dyDescent="0.35">
      <c r="A31" t="s">
        <v>241</v>
      </c>
      <c r="B31" s="13" t="s">
        <v>372</v>
      </c>
      <c r="C31" s="15">
        <v>0</v>
      </c>
      <c r="D31" s="15"/>
      <c r="E31" s="15">
        <v>0</v>
      </c>
      <c r="F31" s="15"/>
      <c r="G31" s="15">
        <f t="shared" si="0"/>
        <v>0</v>
      </c>
    </row>
    <row r="32" spans="1:7" x14ac:dyDescent="0.35">
      <c r="A32" t="s">
        <v>241</v>
      </c>
      <c r="B32" s="13" t="s">
        <v>246</v>
      </c>
      <c r="C32" s="15">
        <v>0</v>
      </c>
      <c r="D32" s="15"/>
      <c r="E32" s="15">
        <v>0</v>
      </c>
      <c r="F32" s="15"/>
      <c r="G32" s="15">
        <f t="shared" si="0"/>
        <v>0</v>
      </c>
    </row>
    <row r="33" spans="1:7" x14ac:dyDescent="0.35">
      <c r="A33" t="s">
        <v>241</v>
      </c>
      <c r="B33" s="13" t="s">
        <v>247</v>
      </c>
      <c r="C33" s="15">
        <v>56767</v>
      </c>
      <c r="D33" s="15"/>
      <c r="E33" s="15">
        <v>51848</v>
      </c>
      <c r="F33" s="15"/>
      <c r="G33" s="15">
        <f t="shared" si="0"/>
        <v>4919</v>
      </c>
    </row>
    <row r="34" spans="1:7" x14ac:dyDescent="0.35">
      <c r="A34" t="s">
        <v>241</v>
      </c>
      <c r="B34" s="13" t="s">
        <v>355</v>
      </c>
      <c r="C34" s="15">
        <v>0</v>
      </c>
      <c r="D34" s="15"/>
      <c r="E34" s="15">
        <v>0</v>
      </c>
      <c r="F34" s="15"/>
      <c r="G34" s="15">
        <f t="shared" si="0"/>
        <v>0</v>
      </c>
    </row>
    <row r="35" spans="1:7" x14ac:dyDescent="0.35">
      <c r="A35" t="s">
        <v>241</v>
      </c>
      <c r="B35" s="13" t="s">
        <v>394</v>
      </c>
      <c r="C35" s="15">
        <v>0</v>
      </c>
      <c r="D35" s="15"/>
      <c r="E35" s="15">
        <v>0</v>
      </c>
      <c r="F35" s="15"/>
      <c r="G35" s="15">
        <f t="shared" si="0"/>
        <v>0</v>
      </c>
    </row>
    <row r="36" spans="1:7" x14ac:dyDescent="0.35">
      <c r="A36" t="s">
        <v>241</v>
      </c>
      <c r="B36" s="13" t="s">
        <v>249</v>
      </c>
      <c r="C36" s="15">
        <v>1467607</v>
      </c>
      <c r="D36" s="15"/>
      <c r="E36" s="15">
        <v>4871603</v>
      </c>
      <c r="F36" s="15"/>
      <c r="G36" s="15">
        <f t="shared" si="0"/>
        <v>-3403996</v>
      </c>
    </row>
    <row r="37" spans="1:7" x14ac:dyDescent="0.35">
      <c r="A37" t="s">
        <v>241</v>
      </c>
      <c r="B37" s="13" t="s">
        <v>356</v>
      </c>
      <c r="C37" s="15">
        <v>0</v>
      </c>
      <c r="D37" s="15"/>
      <c r="E37" s="15">
        <v>0</v>
      </c>
      <c r="F37" s="15"/>
      <c r="G37" s="15">
        <f t="shared" si="0"/>
        <v>0</v>
      </c>
    </row>
    <row r="38" spans="1:7" x14ac:dyDescent="0.35">
      <c r="A38" t="s">
        <v>241</v>
      </c>
      <c r="B38" s="13" t="s">
        <v>251</v>
      </c>
      <c r="C38" s="15">
        <v>0</v>
      </c>
      <c r="D38" s="15"/>
      <c r="E38" s="15">
        <v>0</v>
      </c>
      <c r="F38" s="15"/>
      <c r="G38" s="15">
        <f t="shared" si="0"/>
        <v>0</v>
      </c>
    </row>
    <row r="39" spans="1:7" x14ac:dyDescent="0.35">
      <c r="A39" t="s">
        <v>241</v>
      </c>
      <c r="B39" s="13" t="s">
        <v>252</v>
      </c>
      <c r="C39" s="15">
        <v>5</v>
      </c>
      <c r="D39" s="15"/>
      <c r="E39" s="15">
        <v>2639</v>
      </c>
      <c r="F39" s="15"/>
      <c r="G39" s="15">
        <f t="shared" si="0"/>
        <v>-2634</v>
      </c>
    </row>
    <row r="40" spans="1:7" x14ac:dyDescent="0.35">
      <c r="A40" t="s">
        <v>241</v>
      </c>
      <c r="B40" s="13" t="s">
        <v>418</v>
      </c>
      <c r="C40" s="15">
        <v>0</v>
      </c>
      <c r="D40" s="15"/>
      <c r="E40" s="15">
        <v>0</v>
      </c>
      <c r="F40" s="15"/>
      <c r="G40" s="15">
        <f t="shared" si="0"/>
        <v>0</v>
      </c>
    </row>
    <row r="41" spans="1:7" x14ac:dyDescent="0.35">
      <c r="A41" t="s">
        <v>253</v>
      </c>
      <c r="B41" s="13" t="s">
        <v>254</v>
      </c>
      <c r="C41" s="15">
        <v>298164</v>
      </c>
      <c r="D41" s="15"/>
      <c r="E41" s="15">
        <v>3864048</v>
      </c>
      <c r="F41" s="15"/>
      <c r="G41" s="15">
        <f t="shared" si="0"/>
        <v>-3565884</v>
      </c>
    </row>
    <row r="42" spans="1:7" x14ac:dyDescent="0.35">
      <c r="A42" t="s">
        <v>253</v>
      </c>
      <c r="B42" s="13" t="s">
        <v>357</v>
      </c>
      <c r="C42" s="15">
        <v>0</v>
      </c>
      <c r="D42" s="15"/>
      <c r="E42" s="15">
        <v>0</v>
      </c>
      <c r="F42" s="15"/>
      <c r="G42" s="15">
        <f t="shared" si="0"/>
        <v>0</v>
      </c>
    </row>
    <row r="43" spans="1:7" x14ac:dyDescent="0.35">
      <c r="A43" t="s">
        <v>253</v>
      </c>
      <c r="B43" s="13" t="s">
        <v>256</v>
      </c>
      <c r="C43" s="15">
        <v>180</v>
      </c>
      <c r="D43" s="15"/>
      <c r="E43" s="15">
        <v>232</v>
      </c>
      <c r="F43" s="15"/>
      <c r="G43" s="15">
        <f t="shared" si="0"/>
        <v>-52</v>
      </c>
    </row>
    <row r="44" spans="1:7" x14ac:dyDescent="0.35">
      <c r="A44" t="s">
        <v>253</v>
      </c>
      <c r="B44" s="13" t="s">
        <v>358</v>
      </c>
      <c r="C44" s="15">
        <v>0</v>
      </c>
      <c r="D44" s="15"/>
      <c r="E44" s="15">
        <v>0</v>
      </c>
      <c r="F44" s="15"/>
      <c r="G44" s="15">
        <f t="shared" si="0"/>
        <v>0</v>
      </c>
    </row>
    <row r="45" spans="1:7" x14ac:dyDescent="0.35">
      <c r="A45" t="s">
        <v>253</v>
      </c>
      <c r="B45" s="13" t="s">
        <v>395</v>
      </c>
      <c r="C45" s="15">
        <v>0</v>
      </c>
      <c r="D45" s="15"/>
      <c r="E45" s="15">
        <v>0</v>
      </c>
      <c r="F45" s="15"/>
      <c r="G45" s="15">
        <f t="shared" si="0"/>
        <v>0</v>
      </c>
    </row>
    <row r="46" spans="1:7" x14ac:dyDescent="0.35">
      <c r="A46" t="s">
        <v>253</v>
      </c>
      <c r="B46" s="13" t="s">
        <v>396</v>
      </c>
      <c r="C46" s="15">
        <v>0</v>
      </c>
      <c r="D46" s="15"/>
      <c r="E46" s="15">
        <v>0</v>
      </c>
      <c r="F46" s="15"/>
      <c r="G46" s="15">
        <f t="shared" si="0"/>
        <v>0</v>
      </c>
    </row>
    <row r="47" spans="1:7" x14ac:dyDescent="0.35">
      <c r="A47" t="s">
        <v>253</v>
      </c>
      <c r="B47" s="13" t="s">
        <v>257</v>
      </c>
      <c r="C47" s="15">
        <v>277650</v>
      </c>
      <c r="D47" s="15"/>
      <c r="E47" s="15">
        <v>5466098</v>
      </c>
      <c r="F47" s="15"/>
      <c r="G47" s="15">
        <f t="shared" si="0"/>
        <v>-5188448</v>
      </c>
    </row>
    <row r="48" spans="1:7" x14ac:dyDescent="0.35">
      <c r="A48" t="s">
        <v>253</v>
      </c>
      <c r="B48" s="13" t="s">
        <v>407</v>
      </c>
      <c r="C48" s="15">
        <v>1401</v>
      </c>
      <c r="D48" s="15"/>
      <c r="E48" s="15">
        <v>64146</v>
      </c>
      <c r="F48" s="15"/>
      <c r="G48" s="15">
        <f t="shared" si="0"/>
        <v>-62745</v>
      </c>
    </row>
    <row r="49" spans="1:7" x14ac:dyDescent="0.35">
      <c r="A49" t="s">
        <v>253</v>
      </c>
      <c r="B49" s="13" t="s">
        <v>258</v>
      </c>
      <c r="C49" s="15">
        <v>8450</v>
      </c>
      <c r="D49" s="15"/>
      <c r="E49" s="15">
        <v>1212616</v>
      </c>
      <c r="F49" s="15"/>
      <c r="G49" s="15">
        <f t="shared" si="0"/>
        <v>-1204166</v>
      </c>
    </row>
    <row r="50" spans="1:7" x14ac:dyDescent="0.35">
      <c r="A50" t="s">
        <v>253</v>
      </c>
      <c r="B50" s="13" t="s">
        <v>259</v>
      </c>
      <c r="C50" s="15">
        <v>24275</v>
      </c>
      <c r="D50" s="15"/>
      <c r="E50" s="15">
        <v>2429433</v>
      </c>
      <c r="F50" s="15"/>
      <c r="G50" s="15">
        <f t="shared" si="0"/>
        <v>-2405158</v>
      </c>
    </row>
    <row r="51" spans="1:7" x14ac:dyDescent="0.35">
      <c r="A51" t="s">
        <v>253</v>
      </c>
      <c r="B51" s="13" t="s">
        <v>260</v>
      </c>
      <c r="C51" s="15">
        <v>0</v>
      </c>
      <c r="D51" s="15"/>
      <c r="E51" s="15">
        <v>25</v>
      </c>
      <c r="F51" s="15"/>
      <c r="G51" s="15">
        <f t="shared" si="0"/>
        <v>-25</v>
      </c>
    </row>
    <row r="52" spans="1:7" x14ac:dyDescent="0.35">
      <c r="A52" t="s">
        <v>253</v>
      </c>
      <c r="B52" s="13" t="s">
        <v>261</v>
      </c>
      <c r="C52" s="15">
        <v>325</v>
      </c>
      <c r="D52" s="15"/>
      <c r="E52" s="15">
        <v>487942</v>
      </c>
      <c r="F52" s="15"/>
      <c r="G52" s="15">
        <f t="shared" si="0"/>
        <v>-487617</v>
      </c>
    </row>
    <row r="53" spans="1:7" x14ac:dyDescent="0.35">
      <c r="A53" t="s">
        <v>253</v>
      </c>
      <c r="B53" s="13" t="s">
        <v>373</v>
      </c>
      <c r="C53" s="15">
        <v>0</v>
      </c>
      <c r="D53" s="15"/>
      <c r="E53" s="15">
        <v>0</v>
      </c>
      <c r="F53" s="15"/>
      <c r="G53" s="15">
        <f t="shared" si="0"/>
        <v>0</v>
      </c>
    </row>
    <row r="54" spans="1:7" x14ac:dyDescent="0.35">
      <c r="A54" t="s">
        <v>253</v>
      </c>
      <c r="B54" s="13" t="s">
        <v>397</v>
      </c>
      <c r="C54" s="15">
        <v>0</v>
      </c>
      <c r="D54" s="15"/>
      <c r="E54" s="15">
        <v>0</v>
      </c>
      <c r="F54" s="15"/>
      <c r="G54" s="15">
        <f t="shared" si="0"/>
        <v>0</v>
      </c>
    </row>
    <row r="55" spans="1:7" x14ac:dyDescent="0.35">
      <c r="A55" t="s">
        <v>263</v>
      </c>
      <c r="B55" s="13" t="s">
        <v>428</v>
      </c>
      <c r="C55" s="15">
        <v>4578</v>
      </c>
      <c r="D55" s="15"/>
      <c r="E55" s="15">
        <v>13603</v>
      </c>
      <c r="F55" s="15"/>
      <c r="G55" s="15">
        <f t="shared" si="0"/>
        <v>-9025</v>
      </c>
    </row>
    <row r="56" spans="1:7" x14ac:dyDescent="0.35">
      <c r="A56" t="s">
        <v>263</v>
      </c>
      <c r="B56" s="13" t="s">
        <v>374</v>
      </c>
      <c r="C56" s="15">
        <v>0</v>
      </c>
      <c r="D56" s="15"/>
      <c r="E56" s="15">
        <v>0</v>
      </c>
      <c r="F56" s="15"/>
      <c r="G56" s="15">
        <f t="shared" si="0"/>
        <v>0</v>
      </c>
    </row>
    <row r="57" spans="1:7" x14ac:dyDescent="0.35">
      <c r="A57" t="s">
        <v>263</v>
      </c>
      <c r="B57" s="13" t="s">
        <v>266</v>
      </c>
      <c r="C57" s="15">
        <v>145</v>
      </c>
      <c r="D57" s="15"/>
      <c r="E57" s="15">
        <v>834</v>
      </c>
      <c r="F57" s="15"/>
      <c r="G57" s="15">
        <f t="shared" si="0"/>
        <v>-689</v>
      </c>
    </row>
    <row r="58" spans="1:7" x14ac:dyDescent="0.35">
      <c r="A58" t="s">
        <v>263</v>
      </c>
      <c r="B58" s="13" t="s">
        <v>267</v>
      </c>
      <c r="C58" s="15">
        <v>478</v>
      </c>
      <c r="D58" s="15"/>
      <c r="E58" s="15">
        <v>2304</v>
      </c>
      <c r="F58" s="15"/>
      <c r="G58" s="15">
        <f t="shared" si="0"/>
        <v>-1826</v>
      </c>
    </row>
    <row r="59" spans="1:7" x14ac:dyDescent="0.35">
      <c r="A59" t="s">
        <v>263</v>
      </c>
      <c r="B59" s="13" t="s">
        <v>268</v>
      </c>
      <c r="C59" s="15">
        <v>295</v>
      </c>
      <c r="D59" s="15"/>
      <c r="E59" s="15">
        <v>1597</v>
      </c>
      <c r="F59" s="15"/>
      <c r="G59" s="15">
        <f t="shared" si="0"/>
        <v>-1302</v>
      </c>
    </row>
    <row r="60" spans="1:7" x14ac:dyDescent="0.35">
      <c r="A60" t="s">
        <v>263</v>
      </c>
      <c r="B60" s="13" t="s">
        <v>269</v>
      </c>
      <c r="C60" s="15">
        <v>210225</v>
      </c>
      <c r="D60" s="15"/>
      <c r="E60" s="15">
        <v>532877</v>
      </c>
      <c r="F60" s="15"/>
      <c r="G60" s="15">
        <f t="shared" si="0"/>
        <v>-322652</v>
      </c>
    </row>
    <row r="61" spans="1:7" x14ac:dyDescent="0.35">
      <c r="A61" t="s">
        <v>263</v>
      </c>
      <c r="B61" s="13" t="s">
        <v>270</v>
      </c>
      <c r="C61" s="15">
        <v>2190</v>
      </c>
      <c r="D61" s="15"/>
      <c r="E61" s="15">
        <v>8968</v>
      </c>
      <c r="F61" s="15"/>
      <c r="G61" s="15">
        <f t="shared" si="0"/>
        <v>-6778</v>
      </c>
    </row>
    <row r="62" spans="1:7" x14ac:dyDescent="0.35">
      <c r="A62" t="s">
        <v>263</v>
      </c>
      <c r="B62" s="13" t="s">
        <v>271</v>
      </c>
      <c r="C62" s="15">
        <v>45</v>
      </c>
      <c r="D62" s="15"/>
      <c r="E62" s="15">
        <v>229</v>
      </c>
      <c r="F62" s="15"/>
      <c r="G62" s="15">
        <f t="shared" si="0"/>
        <v>-184</v>
      </c>
    </row>
    <row r="63" spans="1:7" x14ac:dyDescent="0.35">
      <c r="A63" t="s">
        <v>263</v>
      </c>
      <c r="B63" s="13" t="s">
        <v>273</v>
      </c>
      <c r="C63" s="15">
        <v>4362</v>
      </c>
      <c r="D63" s="15"/>
      <c r="E63" s="15">
        <v>14387</v>
      </c>
      <c r="F63" s="15"/>
      <c r="G63" s="15">
        <f t="shared" si="0"/>
        <v>-10025</v>
      </c>
    </row>
    <row r="64" spans="1:7" x14ac:dyDescent="0.35">
      <c r="A64" t="s">
        <v>263</v>
      </c>
      <c r="B64" s="13" t="s">
        <v>398</v>
      </c>
      <c r="C64" s="15">
        <v>0</v>
      </c>
      <c r="D64" s="15"/>
      <c r="E64" s="15">
        <v>0</v>
      </c>
      <c r="F64" s="15"/>
      <c r="G64" s="15">
        <f t="shared" si="0"/>
        <v>0</v>
      </c>
    </row>
    <row r="65" spans="1:7" x14ac:dyDescent="0.35">
      <c r="A65" t="s">
        <v>263</v>
      </c>
      <c r="B65" s="13" t="s">
        <v>275</v>
      </c>
      <c r="C65" s="15">
        <v>915</v>
      </c>
      <c r="D65" s="15"/>
      <c r="E65" s="15">
        <v>3362</v>
      </c>
      <c r="F65" s="15"/>
      <c r="G65" s="15">
        <f t="shared" si="0"/>
        <v>-2447</v>
      </c>
    </row>
    <row r="66" spans="1:7" x14ac:dyDescent="0.35">
      <c r="A66" t="s">
        <v>263</v>
      </c>
      <c r="B66" s="13" t="s">
        <v>399</v>
      </c>
      <c r="C66" s="15">
        <v>595</v>
      </c>
      <c r="D66" s="15"/>
      <c r="E66" s="15">
        <v>10491</v>
      </c>
      <c r="F66" s="15"/>
      <c r="G66" s="15">
        <f t="shared" si="0"/>
        <v>-9896</v>
      </c>
    </row>
    <row r="67" spans="1:7" x14ac:dyDescent="0.35">
      <c r="A67" t="s">
        <v>263</v>
      </c>
      <c r="B67" s="13" t="s">
        <v>360</v>
      </c>
      <c r="C67" s="15">
        <v>130</v>
      </c>
      <c r="D67" s="15"/>
      <c r="E67" s="15">
        <v>93</v>
      </c>
      <c r="F67" s="15"/>
      <c r="G67" s="15">
        <f t="shared" si="0"/>
        <v>37</v>
      </c>
    </row>
    <row r="68" spans="1:7" x14ac:dyDescent="0.35">
      <c r="A68" t="s">
        <v>263</v>
      </c>
      <c r="B68" s="13" t="s">
        <v>276</v>
      </c>
      <c r="C68" s="15">
        <v>1522</v>
      </c>
      <c r="D68" s="15"/>
      <c r="E68" s="15">
        <v>7735</v>
      </c>
      <c r="F68" s="15"/>
      <c r="G68" s="15">
        <f t="shared" si="0"/>
        <v>-6213</v>
      </c>
    </row>
    <row r="69" spans="1:7" x14ac:dyDescent="0.35">
      <c r="A69" t="s">
        <v>263</v>
      </c>
      <c r="B69" s="13" t="s">
        <v>277</v>
      </c>
      <c r="C69" s="15">
        <v>17651</v>
      </c>
      <c r="D69" s="15"/>
      <c r="E69" s="15">
        <v>47040</v>
      </c>
      <c r="F69" s="15"/>
      <c r="G69" s="15">
        <f t="shared" ref="G69:G132" si="1">C69-E69</f>
        <v>-29389</v>
      </c>
    </row>
    <row r="70" spans="1:7" x14ac:dyDescent="0.35">
      <c r="A70" t="s">
        <v>263</v>
      </c>
      <c r="B70" s="13" t="s">
        <v>279</v>
      </c>
      <c r="C70" s="15">
        <v>14365</v>
      </c>
      <c r="D70" s="15"/>
      <c r="E70" s="15">
        <v>186770</v>
      </c>
      <c r="F70" s="15"/>
      <c r="G70" s="15">
        <f t="shared" si="1"/>
        <v>-172405</v>
      </c>
    </row>
    <row r="71" spans="1:7" x14ac:dyDescent="0.35">
      <c r="A71" t="s">
        <v>263</v>
      </c>
      <c r="B71" s="13" t="s">
        <v>280</v>
      </c>
      <c r="C71" s="15">
        <v>4200</v>
      </c>
      <c r="D71" s="15"/>
      <c r="E71" s="15">
        <v>4117</v>
      </c>
      <c r="F71" s="15"/>
      <c r="G71" s="15">
        <f t="shared" si="1"/>
        <v>83</v>
      </c>
    </row>
    <row r="72" spans="1:7" x14ac:dyDescent="0.35">
      <c r="A72" t="s">
        <v>263</v>
      </c>
      <c r="B72" s="13" t="s">
        <v>387</v>
      </c>
      <c r="C72" s="15">
        <v>0</v>
      </c>
      <c r="D72" s="15"/>
      <c r="E72" s="15">
        <v>0</v>
      </c>
      <c r="F72" s="15"/>
      <c r="G72" s="15">
        <f t="shared" si="1"/>
        <v>0</v>
      </c>
    </row>
    <row r="73" spans="1:7" x14ac:dyDescent="0.35">
      <c r="A73" t="s">
        <v>263</v>
      </c>
      <c r="B73" s="13" t="s">
        <v>281</v>
      </c>
      <c r="C73" s="15">
        <v>0</v>
      </c>
      <c r="D73" s="15"/>
      <c r="E73" s="15">
        <v>563</v>
      </c>
      <c r="F73" s="15"/>
      <c r="G73" s="15">
        <f t="shared" si="1"/>
        <v>-563</v>
      </c>
    </row>
    <row r="74" spans="1:7" x14ac:dyDescent="0.35">
      <c r="A74" t="s">
        <v>263</v>
      </c>
      <c r="B74" s="13" t="s">
        <v>282</v>
      </c>
      <c r="C74" s="15">
        <v>761</v>
      </c>
      <c r="D74" s="15"/>
      <c r="E74" s="15">
        <v>30832</v>
      </c>
      <c r="F74" s="15"/>
      <c r="G74" s="15">
        <f t="shared" si="1"/>
        <v>-30071</v>
      </c>
    </row>
    <row r="75" spans="1:7" x14ac:dyDescent="0.35">
      <c r="A75" t="s">
        <v>263</v>
      </c>
      <c r="B75" s="13" t="s">
        <v>284</v>
      </c>
      <c r="C75" s="15">
        <v>1511</v>
      </c>
      <c r="D75" s="15"/>
      <c r="E75" s="15">
        <v>3250</v>
      </c>
      <c r="F75" s="15"/>
      <c r="G75" s="15">
        <f t="shared" si="1"/>
        <v>-1739</v>
      </c>
    </row>
    <row r="76" spans="1:7" x14ac:dyDescent="0.35">
      <c r="A76" t="s">
        <v>263</v>
      </c>
      <c r="B76" s="13" t="s">
        <v>388</v>
      </c>
      <c r="C76" s="15">
        <v>0</v>
      </c>
      <c r="D76" s="15"/>
      <c r="E76" s="15">
        <v>0</v>
      </c>
      <c r="F76" s="15"/>
      <c r="G76" s="15">
        <f t="shared" si="1"/>
        <v>0</v>
      </c>
    </row>
    <row r="77" spans="1:7" x14ac:dyDescent="0.35">
      <c r="A77" t="s">
        <v>285</v>
      </c>
      <c r="B77" s="13" t="s">
        <v>378</v>
      </c>
      <c r="C77" s="15">
        <v>0</v>
      </c>
      <c r="D77" s="15"/>
      <c r="E77" s="15">
        <v>0</v>
      </c>
      <c r="F77" s="15"/>
      <c r="G77" s="15">
        <f t="shared" si="1"/>
        <v>0</v>
      </c>
    </row>
    <row r="78" spans="1:7" x14ac:dyDescent="0.35">
      <c r="A78" t="s">
        <v>285</v>
      </c>
      <c r="B78" s="13" t="s">
        <v>288</v>
      </c>
      <c r="C78" s="15">
        <v>138711</v>
      </c>
      <c r="D78" s="15"/>
      <c r="E78" s="15">
        <v>912725</v>
      </c>
      <c r="F78" s="15"/>
      <c r="G78" s="15">
        <f t="shared" si="1"/>
        <v>-774014</v>
      </c>
    </row>
    <row r="79" spans="1:7" x14ac:dyDescent="0.35">
      <c r="A79" t="s">
        <v>289</v>
      </c>
      <c r="B79" s="13" t="s">
        <v>290</v>
      </c>
      <c r="C79" s="15">
        <v>32739</v>
      </c>
      <c r="D79" s="15"/>
      <c r="E79" s="15">
        <v>48359</v>
      </c>
      <c r="F79" s="15"/>
      <c r="G79" s="15">
        <f t="shared" si="1"/>
        <v>-15620</v>
      </c>
    </row>
    <row r="80" spans="1:7" x14ac:dyDescent="0.35">
      <c r="A80" t="s">
        <v>289</v>
      </c>
      <c r="B80" s="13" t="s">
        <v>291</v>
      </c>
      <c r="C80" s="15">
        <v>2</v>
      </c>
      <c r="D80" s="15"/>
      <c r="E80" s="15">
        <v>2651</v>
      </c>
      <c r="F80" s="15"/>
      <c r="G80" s="15">
        <f t="shared" si="1"/>
        <v>-2649</v>
      </c>
    </row>
    <row r="81" spans="1:7" x14ac:dyDescent="0.35">
      <c r="A81" t="s">
        <v>289</v>
      </c>
      <c r="B81" s="13" t="s">
        <v>379</v>
      </c>
      <c r="C81" s="15">
        <v>0</v>
      </c>
      <c r="D81" s="15"/>
      <c r="E81" s="15">
        <v>0</v>
      </c>
      <c r="F81" s="15"/>
      <c r="G81" s="15">
        <f t="shared" si="1"/>
        <v>0</v>
      </c>
    </row>
    <row r="82" spans="1:7" x14ac:dyDescent="0.35">
      <c r="A82" t="s">
        <v>289</v>
      </c>
      <c r="B82" s="13" t="s">
        <v>380</v>
      </c>
      <c r="C82" s="15">
        <v>0</v>
      </c>
      <c r="D82" s="15"/>
      <c r="E82" s="15">
        <v>0</v>
      </c>
      <c r="F82" s="15"/>
      <c r="G82" s="15">
        <f t="shared" si="1"/>
        <v>0</v>
      </c>
    </row>
    <row r="83" spans="1:7" x14ac:dyDescent="0.35">
      <c r="A83" t="s">
        <v>289</v>
      </c>
      <c r="B83" s="13" t="s">
        <v>294</v>
      </c>
      <c r="C83" s="15">
        <v>806</v>
      </c>
      <c r="D83" s="15"/>
      <c r="E83" s="15">
        <v>51563</v>
      </c>
      <c r="F83" s="15"/>
      <c r="G83" s="15">
        <f t="shared" si="1"/>
        <v>-50757</v>
      </c>
    </row>
    <row r="84" spans="1:7" x14ac:dyDescent="0.35">
      <c r="A84" t="s">
        <v>295</v>
      </c>
      <c r="B84" s="13" t="s">
        <v>296</v>
      </c>
      <c r="C84" s="15">
        <v>52396</v>
      </c>
      <c r="D84" s="15"/>
      <c r="E84" s="15">
        <v>706486</v>
      </c>
      <c r="F84" s="15"/>
      <c r="G84" s="15">
        <f t="shared" si="1"/>
        <v>-654090</v>
      </c>
    </row>
    <row r="85" spans="1:7" x14ac:dyDescent="0.35">
      <c r="A85" t="s">
        <v>295</v>
      </c>
      <c r="B85" s="13" t="s">
        <v>297</v>
      </c>
      <c r="C85" s="15">
        <v>101427</v>
      </c>
      <c r="D85" s="15"/>
      <c r="E85" s="15">
        <v>88293</v>
      </c>
      <c r="F85" s="15"/>
      <c r="G85" s="15">
        <f t="shared" si="1"/>
        <v>13134</v>
      </c>
    </row>
    <row r="86" spans="1:7" x14ac:dyDescent="0.35">
      <c r="A86" t="s">
        <v>295</v>
      </c>
      <c r="B86" s="13" t="s">
        <v>419</v>
      </c>
      <c r="C86" s="15">
        <v>0</v>
      </c>
      <c r="D86" s="15"/>
      <c r="E86" s="15">
        <v>0</v>
      </c>
      <c r="F86" s="15"/>
      <c r="G86" s="15">
        <f t="shared" si="1"/>
        <v>0</v>
      </c>
    </row>
    <row r="87" spans="1:7" x14ac:dyDescent="0.35">
      <c r="A87" t="s">
        <v>295</v>
      </c>
      <c r="B87" s="13" t="s">
        <v>298</v>
      </c>
      <c r="C87" s="15">
        <v>84069</v>
      </c>
      <c r="D87" s="15"/>
      <c r="E87" s="15">
        <v>1048035</v>
      </c>
      <c r="F87" s="15"/>
      <c r="G87" s="15">
        <f t="shared" si="1"/>
        <v>-963966</v>
      </c>
    </row>
    <row r="88" spans="1:7" x14ac:dyDescent="0.35">
      <c r="A88" t="s">
        <v>295</v>
      </c>
      <c r="B88" s="13" t="s">
        <v>299</v>
      </c>
      <c r="C88" s="15">
        <v>4271</v>
      </c>
      <c r="D88" s="15"/>
      <c r="E88" s="15">
        <v>71483</v>
      </c>
      <c r="F88" s="15"/>
      <c r="G88" s="15">
        <f t="shared" si="1"/>
        <v>-67212</v>
      </c>
    </row>
    <row r="89" spans="1:7" x14ac:dyDescent="0.35">
      <c r="A89" t="s">
        <v>295</v>
      </c>
      <c r="B89" s="13" t="s">
        <v>300</v>
      </c>
      <c r="C89" s="15">
        <v>112041</v>
      </c>
      <c r="D89" s="15"/>
      <c r="E89" s="15">
        <v>608623</v>
      </c>
      <c r="F89" s="15"/>
      <c r="G89" s="15">
        <f t="shared" si="1"/>
        <v>-496582</v>
      </c>
    </row>
    <row r="90" spans="1:7" x14ac:dyDescent="0.35">
      <c r="A90" t="s">
        <v>295</v>
      </c>
      <c r="B90" s="13" t="s">
        <v>301</v>
      </c>
      <c r="C90" s="15">
        <v>123896</v>
      </c>
      <c r="D90" s="15"/>
      <c r="E90" s="15">
        <v>263812</v>
      </c>
      <c r="F90" s="15"/>
      <c r="G90" s="15">
        <f t="shared" si="1"/>
        <v>-139916</v>
      </c>
    </row>
    <row r="91" spans="1:7" x14ac:dyDescent="0.35">
      <c r="A91" t="s">
        <v>295</v>
      </c>
      <c r="B91" s="13" t="s">
        <v>302</v>
      </c>
      <c r="C91" s="15">
        <v>7439</v>
      </c>
      <c r="D91" s="15"/>
      <c r="E91" s="15">
        <v>5388</v>
      </c>
      <c r="F91" s="15"/>
      <c r="G91" s="15">
        <f t="shared" si="1"/>
        <v>2051</v>
      </c>
    </row>
    <row r="92" spans="1:7" x14ac:dyDescent="0.35">
      <c r="A92" t="s">
        <v>295</v>
      </c>
      <c r="B92" s="13" t="s">
        <v>400</v>
      </c>
      <c r="C92" s="15">
        <v>809</v>
      </c>
      <c r="D92" s="15"/>
      <c r="E92" s="15">
        <v>11333</v>
      </c>
      <c r="F92" s="15"/>
      <c r="G92" s="15">
        <f t="shared" si="1"/>
        <v>-10524</v>
      </c>
    </row>
    <row r="93" spans="1:7" x14ac:dyDescent="0.35">
      <c r="A93" t="s">
        <v>295</v>
      </c>
      <c r="B93" s="13" t="s">
        <v>305</v>
      </c>
      <c r="C93" s="15">
        <v>50</v>
      </c>
      <c r="D93" s="15"/>
      <c r="E93" s="15">
        <v>1576</v>
      </c>
      <c r="F93" s="15"/>
      <c r="G93" s="15">
        <f t="shared" si="1"/>
        <v>-1526</v>
      </c>
    </row>
    <row r="94" spans="1:7" x14ac:dyDescent="0.35">
      <c r="A94" t="s">
        <v>295</v>
      </c>
      <c r="B94" s="13" t="s">
        <v>306</v>
      </c>
      <c r="C94" s="15">
        <v>23040</v>
      </c>
      <c r="D94" s="15"/>
      <c r="E94" s="15">
        <v>15266</v>
      </c>
      <c r="F94" s="15"/>
      <c r="G94" s="15">
        <f t="shared" si="1"/>
        <v>7774</v>
      </c>
    </row>
    <row r="95" spans="1:7" x14ac:dyDescent="0.35">
      <c r="A95" t="s">
        <v>295</v>
      </c>
      <c r="B95" s="13" t="s">
        <v>381</v>
      </c>
      <c r="C95" s="15">
        <v>0</v>
      </c>
      <c r="D95" s="15"/>
      <c r="E95" s="15">
        <v>0</v>
      </c>
      <c r="F95" s="15"/>
      <c r="G95" s="15">
        <f t="shared" si="1"/>
        <v>0</v>
      </c>
    </row>
    <row r="96" spans="1:7" x14ac:dyDescent="0.35">
      <c r="A96" t="s">
        <v>295</v>
      </c>
      <c r="B96" s="13" t="s">
        <v>308</v>
      </c>
      <c r="C96" s="15">
        <v>82112</v>
      </c>
      <c r="D96" s="15"/>
      <c r="E96" s="15">
        <v>63895</v>
      </c>
      <c r="F96" s="15"/>
      <c r="G96" s="15">
        <f t="shared" si="1"/>
        <v>18217</v>
      </c>
    </row>
    <row r="97" spans="1:7" x14ac:dyDescent="0.35">
      <c r="A97" t="s">
        <v>295</v>
      </c>
      <c r="B97" s="13" t="s">
        <v>309</v>
      </c>
      <c r="C97" s="15">
        <v>15480</v>
      </c>
      <c r="D97" s="15"/>
      <c r="E97" s="15">
        <v>15651</v>
      </c>
      <c r="F97" s="15"/>
      <c r="G97" s="15">
        <f t="shared" si="1"/>
        <v>-171</v>
      </c>
    </row>
    <row r="98" spans="1:7" x14ac:dyDescent="0.35">
      <c r="A98" t="s">
        <v>295</v>
      </c>
      <c r="B98" s="13" t="s">
        <v>310</v>
      </c>
      <c r="C98" s="15">
        <v>6329</v>
      </c>
      <c r="D98" s="15"/>
      <c r="E98" s="15">
        <v>3386</v>
      </c>
      <c r="F98" s="15"/>
      <c r="G98" s="15">
        <f t="shared" si="1"/>
        <v>2943</v>
      </c>
    </row>
    <row r="99" spans="1:7" x14ac:dyDescent="0.35">
      <c r="A99" t="s">
        <v>295</v>
      </c>
      <c r="B99" s="13" t="s">
        <v>311</v>
      </c>
      <c r="C99" s="15">
        <v>0</v>
      </c>
      <c r="D99" s="15"/>
      <c r="E99" s="15">
        <v>0</v>
      </c>
      <c r="F99" s="15"/>
      <c r="G99" s="15">
        <f t="shared" si="1"/>
        <v>0</v>
      </c>
    </row>
    <row r="100" spans="1:7" x14ac:dyDescent="0.35">
      <c r="A100" t="s">
        <v>295</v>
      </c>
      <c r="B100" s="13" t="s">
        <v>382</v>
      </c>
      <c r="C100" s="15">
        <v>0</v>
      </c>
      <c r="D100" s="15"/>
      <c r="E100" s="15">
        <v>0</v>
      </c>
      <c r="F100" s="15"/>
      <c r="G100" s="15">
        <f t="shared" si="1"/>
        <v>0</v>
      </c>
    </row>
    <row r="101" spans="1:7" x14ac:dyDescent="0.35">
      <c r="A101" t="s">
        <v>295</v>
      </c>
      <c r="B101" s="13" t="s">
        <v>313</v>
      </c>
      <c r="C101" s="15">
        <v>797</v>
      </c>
      <c r="D101" s="15"/>
      <c r="E101" s="15">
        <v>9452</v>
      </c>
      <c r="F101" s="15"/>
      <c r="G101" s="15">
        <f t="shared" si="1"/>
        <v>-8655</v>
      </c>
    </row>
    <row r="102" spans="1:7" x14ac:dyDescent="0.35">
      <c r="A102" t="s">
        <v>295</v>
      </c>
      <c r="B102" s="13" t="s">
        <v>314</v>
      </c>
      <c r="C102" s="15">
        <v>213524</v>
      </c>
      <c r="D102" s="15"/>
      <c r="E102" s="15">
        <v>1572206</v>
      </c>
      <c r="F102" s="15"/>
      <c r="G102" s="15">
        <f t="shared" si="1"/>
        <v>-1358682</v>
      </c>
    </row>
    <row r="103" spans="1:7" x14ac:dyDescent="0.35">
      <c r="A103" t="s">
        <v>295</v>
      </c>
      <c r="B103" s="13" t="s">
        <v>315</v>
      </c>
      <c r="C103" s="15">
        <v>11800</v>
      </c>
      <c r="D103" s="15"/>
      <c r="E103" s="15">
        <v>4575</v>
      </c>
      <c r="F103" s="15"/>
      <c r="G103" s="15">
        <f t="shared" si="1"/>
        <v>7225</v>
      </c>
    </row>
    <row r="104" spans="1:7" x14ac:dyDescent="0.35">
      <c r="A104" t="s">
        <v>329</v>
      </c>
      <c r="B104" s="13" t="s">
        <v>330</v>
      </c>
      <c r="C104" s="15">
        <v>0</v>
      </c>
      <c r="D104" s="15"/>
      <c r="E104" s="15">
        <v>6161</v>
      </c>
      <c r="F104" s="15"/>
      <c r="G104" s="15">
        <f t="shared" si="1"/>
        <v>-6161</v>
      </c>
    </row>
    <row r="105" spans="1:7" x14ac:dyDescent="0.35">
      <c r="A105" t="s">
        <v>329</v>
      </c>
      <c r="B105" s="13" t="s">
        <v>331</v>
      </c>
      <c r="C105" s="15">
        <v>0</v>
      </c>
      <c r="D105" s="15"/>
      <c r="E105" s="15">
        <v>0</v>
      </c>
      <c r="F105" s="15"/>
      <c r="G105" s="15">
        <f t="shared" si="1"/>
        <v>0</v>
      </c>
    </row>
    <row r="106" spans="1:7" x14ac:dyDescent="0.35">
      <c r="A106" t="s">
        <v>329</v>
      </c>
      <c r="B106" s="13" t="s">
        <v>332</v>
      </c>
      <c r="C106" s="15">
        <v>143832</v>
      </c>
      <c r="D106" s="15"/>
      <c r="E106" s="15">
        <v>513704</v>
      </c>
      <c r="F106" s="15"/>
      <c r="G106" s="15">
        <f t="shared" si="1"/>
        <v>-369872</v>
      </c>
    </row>
    <row r="107" spans="1:7" x14ac:dyDescent="0.35">
      <c r="A107" t="s">
        <v>329</v>
      </c>
      <c r="B107" s="13" t="s">
        <v>420</v>
      </c>
      <c r="C107" s="15">
        <v>6469</v>
      </c>
      <c r="D107" s="15"/>
      <c r="E107" s="15">
        <v>35574</v>
      </c>
      <c r="F107" s="15"/>
      <c r="G107" s="15">
        <f t="shared" si="1"/>
        <v>-29105</v>
      </c>
    </row>
    <row r="108" spans="1:7" x14ac:dyDescent="0.35">
      <c r="A108" t="s">
        <v>329</v>
      </c>
      <c r="B108" s="13" t="s">
        <v>335</v>
      </c>
      <c r="C108" s="15">
        <v>0</v>
      </c>
      <c r="D108" s="15"/>
      <c r="E108" s="15">
        <v>0</v>
      </c>
      <c r="F108" s="15"/>
      <c r="G108" s="15">
        <f t="shared" si="1"/>
        <v>0</v>
      </c>
    </row>
    <row r="109" spans="1:7" x14ac:dyDescent="0.35">
      <c r="A109" t="s">
        <v>329</v>
      </c>
      <c r="B109" s="13" t="s">
        <v>336</v>
      </c>
      <c r="C109" s="15">
        <v>4003</v>
      </c>
      <c r="D109" s="15"/>
      <c r="E109" s="15">
        <v>4732</v>
      </c>
      <c r="F109" s="15"/>
      <c r="G109" s="15">
        <f t="shared" si="1"/>
        <v>-729</v>
      </c>
    </row>
    <row r="110" spans="1:7" x14ac:dyDescent="0.35">
      <c r="A110" t="s">
        <v>329</v>
      </c>
      <c r="B110" s="13" t="s">
        <v>337</v>
      </c>
      <c r="C110" s="15">
        <v>20610</v>
      </c>
      <c r="D110" s="15"/>
      <c r="E110" s="15">
        <v>17725</v>
      </c>
      <c r="F110" s="15"/>
      <c r="G110" s="15">
        <f t="shared" si="1"/>
        <v>2885</v>
      </c>
    </row>
    <row r="111" spans="1:7" x14ac:dyDescent="0.35">
      <c r="A111" t="s">
        <v>329</v>
      </c>
      <c r="B111" s="13" t="s">
        <v>338</v>
      </c>
      <c r="C111" s="15">
        <v>0</v>
      </c>
      <c r="D111" s="15"/>
      <c r="E111" s="15">
        <v>0</v>
      </c>
      <c r="F111" s="15"/>
      <c r="G111" s="15">
        <f t="shared" si="1"/>
        <v>0</v>
      </c>
    </row>
    <row r="112" spans="1:7" x14ac:dyDescent="0.35">
      <c r="A112" t="s">
        <v>329</v>
      </c>
      <c r="B112" s="13" t="s">
        <v>339</v>
      </c>
      <c r="C112" s="15">
        <v>0</v>
      </c>
      <c r="D112" s="15"/>
      <c r="E112" s="15">
        <v>1509</v>
      </c>
      <c r="F112" s="15"/>
      <c r="G112" s="15">
        <f t="shared" si="1"/>
        <v>-1509</v>
      </c>
    </row>
    <row r="113" spans="1:7" x14ac:dyDescent="0.35">
      <c r="A113" t="s">
        <v>329</v>
      </c>
      <c r="B113" s="13" t="s">
        <v>340</v>
      </c>
      <c r="C113" s="15">
        <v>0</v>
      </c>
      <c r="D113" s="15"/>
      <c r="E113" s="15">
        <v>1285</v>
      </c>
      <c r="F113" s="15"/>
      <c r="G113" s="15">
        <f t="shared" si="1"/>
        <v>-1285</v>
      </c>
    </row>
    <row r="114" spans="1:7" x14ac:dyDescent="0.35">
      <c r="A114" t="s">
        <v>329</v>
      </c>
      <c r="B114" s="13" t="s">
        <v>421</v>
      </c>
      <c r="C114" s="15">
        <v>0</v>
      </c>
      <c r="D114" s="15"/>
      <c r="E114" s="15">
        <v>0</v>
      </c>
      <c r="F114" s="15"/>
      <c r="G114" s="15">
        <f t="shared" si="1"/>
        <v>0</v>
      </c>
    </row>
    <row r="115" spans="1:7" x14ac:dyDescent="0.35">
      <c r="A115" t="s">
        <v>329</v>
      </c>
      <c r="B115" s="13" t="s">
        <v>341</v>
      </c>
      <c r="C115" s="15">
        <v>27544</v>
      </c>
      <c r="D115" s="15"/>
      <c r="E115" s="15">
        <v>93614</v>
      </c>
      <c r="F115" s="15"/>
      <c r="G115" s="15">
        <f t="shared" si="1"/>
        <v>-66070</v>
      </c>
    </row>
    <row r="116" spans="1:7" x14ac:dyDescent="0.35">
      <c r="A116" t="s">
        <v>329</v>
      </c>
      <c r="B116" s="13" t="s">
        <v>342</v>
      </c>
      <c r="C116" s="15">
        <v>0</v>
      </c>
      <c r="D116" s="15"/>
      <c r="E116" s="15">
        <v>0</v>
      </c>
      <c r="F116" s="15"/>
      <c r="G116" s="15">
        <f t="shared" si="1"/>
        <v>0</v>
      </c>
    </row>
    <row r="117" spans="1:7" x14ac:dyDescent="0.35">
      <c r="A117" t="s">
        <v>329</v>
      </c>
      <c r="B117" s="13" t="s">
        <v>343</v>
      </c>
      <c r="C117" s="15">
        <v>0</v>
      </c>
      <c r="D117" s="15"/>
      <c r="E117" s="15">
        <v>516</v>
      </c>
      <c r="F117" s="15"/>
      <c r="G117" s="15">
        <f t="shared" si="1"/>
        <v>-516</v>
      </c>
    </row>
    <row r="118" spans="1:7" x14ac:dyDescent="0.35">
      <c r="A118" t="s">
        <v>329</v>
      </c>
      <c r="B118" s="13" t="s">
        <v>401</v>
      </c>
      <c r="C118" s="15">
        <v>0</v>
      </c>
      <c r="D118" s="15"/>
      <c r="E118" s="15">
        <v>0</v>
      </c>
      <c r="F118" s="15"/>
      <c r="G118" s="15">
        <f t="shared" si="1"/>
        <v>0</v>
      </c>
    </row>
    <row r="119" spans="1:7" x14ac:dyDescent="0.35">
      <c r="A119" t="s">
        <v>329</v>
      </c>
      <c r="B119" s="13" t="s">
        <v>344</v>
      </c>
      <c r="C119" s="15">
        <v>577847</v>
      </c>
      <c r="D119" s="15"/>
      <c r="E119" s="15">
        <v>579345</v>
      </c>
      <c r="F119" s="15"/>
      <c r="G119" s="15">
        <f t="shared" si="1"/>
        <v>-1498</v>
      </c>
    </row>
    <row r="120" spans="1:7" x14ac:dyDescent="0.35">
      <c r="A120" t="s">
        <v>329</v>
      </c>
      <c r="B120" s="13" t="s">
        <v>345</v>
      </c>
      <c r="C120" s="15">
        <v>0</v>
      </c>
      <c r="D120" s="15"/>
      <c r="E120" s="15">
        <v>0</v>
      </c>
      <c r="F120" s="15"/>
      <c r="G120" s="15">
        <f t="shared" si="1"/>
        <v>0</v>
      </c>
    </row>
    <row r="121" spans="1:7" x14ac:dyDescent="0.35">
      <c r="A121" t="s">
        <v>329</v>
      </c>
      <c r="B121" s="13" t="s">
        <v>346</v>
      </c>
      <c r="C121" s="15">
        <v>160936</v>
      </c>
      <c r="D121" s="15"/>
      <c r="E121" s="15">
        <v>160924</v>
      </c>
      <c r="F121" s="15"/>
      <c r="G121" s="15">
        <f t="shared" si="1"/>
        <v>12</v>
      </c>
    </row>
    <row r="122" spans="1:7" x14ac:dyDescent="0.35">
      <c r="A122" t="s">
        <v>329</v>
      </c>
      <c r="B122" s="13" t="s">
        <v>347</v>
      </c>
      <c r="C122" s="15">
        <v>29807</v>
      </c>
      <c r="D122" s="15"/>
      <c r="E122" s="15">
        <v>132427</v>
      </c>
      <c r="F122" s="15"/>
      <c r="G122" s="15">
        <f t="shared" si="1"/>
        <v>-102620</v>
      </c>
    </row>
    <row r="123" spans="1:7" x14ac:dyDescent="0.35">
      <c r="A123" t="s">
        <v>329</v>
      </c>
      <c r="B123" s="13" t="s">
        <v>348</v>
      </c>
      <c r="C123" s="15">
        <v>222670</v>
      </c>
      <c r="D123" s="15"/>
      <c r="E123" s="15">
        <v>385764</v>
      </c>
      <c r="F123" s="15"/>
      <c r="G123" s="15">
        <f t="shared" si="1"/>
        <v>-163094</v>
      </c>
    </row>
    <row r="124" spans="1:7" x14ac:dyDescent="0.35">
      <c r="A124" t="s">
        <v>329</v>
      </c>
      <c r="B124" s="13" t="s">
        <v>349</v>
      </c>
      <c r="C124" s="15">
        <v>8115</v>
      </c>
      <c r="D124" s="15"/>
      <c r="E124" s="15">
        <v>132164</v>
      </c>
      <c r="F124" s="15"/>
      <c r="G124" s="15">
        <f t="shared" si="1"/>
        <v>-124049</v>
      </c>
    </row>
    <row r="125" spans="1:7" x14ac:dyDescent="0.35">
      <c r="A125" t="s">
        <v>329</v>
      </c>
      <c r="B125" s="13" t="s">
        <v>350</v>
      </c>
      <c r="C125" s="15">
        <v>750</v>
      </c>
      <c r="D125" s="15"/>
      <c r="E125" s="15">
        <v>9423</v>
      </c>
      <c r="F125" s="15"/>
      <c r="G125" s="15">
        <f t="shared" si="1"/>
        <v>-8673</v>
      </c>
    </row>
    <row r="126" spans="1:7" x14ac:dyDescent="0.35">
      <c r="A126" t="s">
        <v>364</v>
      </c>
      <c r="B126" s="13" t="s">
        <v>317</v>
      </c>
      <c r="C126" s="15">
        <v>2687</v>
      </c>
      <c r="D126" s="15"/>
      <c r="E126" s="15">
        <v>64770</v>
      </c>
      <c r="F126" s="15"/>
      <c r="G126" s="15">
        <f t="shared" si="1"/>
        <v>-62083</v>
      </c>
    </row>
    <row r="127" spans="1:7" x14ac:dyDescent="0.35">
      <c r="A127" t="s">
        <v>364</v>
      </c>
      <c r="B127" s="13" t="s">
        <v>31</v>
      </c>
      <c r="C127" s="15">
        <v>0</v>
      </c>
      <c r="D127" s="15"/>
      <c r="E127" s="15">
        <v>0</v>
      </c>
      <c r="F127" s="15"/>
      <c r="G127" s="15">
        <f t="shared" si="1"/>
        <v>0</v>
      </c>
    </row>
    <row r="128" spans="1:7" x14ac:dyDescent="0.35">
      <c r="A128" t="s">
        <v>364</v>
      </c>
      <c r="B128" s="13" t="s">
        <v>318</v>
      </c>
      <c r="C128" s="15">
        <v>250</v>
      </c>
      <c r="D128" s="15"/>
      <c r="E128" s="15">
        <v>400</v>
      </c>
      <c r="F128" s="15"/>
      <c r="G128" s="15">
        <f t="shared" si="1"/>
        <v>-150</v>
      </c>
    </row>
    <row r="129" spans="1:7" x14ac:dyDescent="0.35">
      <c r="A129" t="s">
        <v>364</v>
      </c>
      <c r="B129" s="13" t="s">
        <v>319</v>
      </c>
      <c r="C129" s="15">
        <v>10812</v>
      </c>
      <c r="D129" s="15"/>
      <c r="E129" s="15">
        <v>17678</v>
      </c>
      <c r="F129" s="15"/>
      <c r="G129" s="15">
        <f t="shared" si="1"/>
        <v>-6866</v>
      </c>
    </row>
    <row r="130" spans="1:7" x14ac:dyDescent="0.35">
      <c r="A130" t="s">
        <v>364</v>
      </c>
      <c r="B130" s="13" t="s">
        <v>402</v>
      </c>
      <c r="C130" s="15">
        <v>360</v>
      </c>
      <c r="D130" s="15"/>
      <c r="E130" s="15">
        <v>1187</v>
      </c>
      <c r="F130" s="15"/>
      <c r="G130" s="15">
        <f t="shared" si="1"/>
        <v>-827</v>
      </c>
    </row>
    <row r="131" spans="1:7" x14ac:dyDescent="0.35">
      <c r="A131" t="s">
        <v>364</v>
      </c>
      <c r="B131" s="13" t="s">
        <v>213</v>
      </c>
      <c r="C131" s="15">
        <v>20</v>
      </c>
      <c r="D131" s="15"/>
      <c r="E131" s="15">
        <v>0</v>
      </c>
      <c r="F131" s="15"/>
      <c r="G131" s="15">
        <f t="shared" si="1"/>
        <v>20</v>
      </c>
    </row>
    <row r="132" spans="1:7" x14ac:dyDescent="0.35">
      <c r="A132" t="s">
        <v>364</v>
      </c>
      <c r="B132" s="13" t="s">
        <v>422</v>
      </c>
      <c r="C132" s="15">
        <v>0</v>
      </c>
      <c r="D132" s="15"/>
      <c r="E132" s="15">
        <v>40000</v>
      </c>
      <c r="F132" s="15"/>
      <c r="G132" s="15">
        <f t="shared" si="1"/>
        <v>-40000</v>
      </c>
    </row>
    <row r="133" spans="1:7" x14ac:dyDescent="0.35">
      <c r="A133" t="s">
        <v>364</v>
      </c>
      <c r="B133" s="13" t="s">
        <v>320</v>
      </c>
      <c r="C133" s="15">
        <v>6000</v>
      </c>
      <c r="D133" s="15"/>
      <c r="E133" s="15">
        <v>17089</v>
      </c>
      <c r="F133" s="15"/>
      <c r="G133" s="15">
        <f t="shared" ref="G133:G149" si="2">C133-E133</f>
        <v>-11089</v>
      </c>
    </row>
    <row r="134" spans="1:7" x14ac:dyDescent="0.35">
      <c r="A134" t="s">
        <v>364</v>
      </c>
      <c r="B134" s="13" t="s">
        <v>403</v>
      </c>
      <c r="C134" s="15">
        <v>21769</v>
      </c>
      <c r="D134" s="15"/>
      <c r="E134" s="15">
        <v>79310</v>
      </c>
      <c r="F134" s="15"/>
      <c r="G134" s="15">
        <f t="shared" si="2"/>
        <v>-57541</v>
      </c>
    </row>
    <row r="135" spans="1:7" x14ac:dyDescent="0.35">
      <c r="A135" t="s">
        <v>364</v>
      </c>
      <c r="B135" s="13" t="s">
        <v>389</v>
      </c>
      <c r="C135" s="15">
        <v>0</v>
      </c>
      <c r="D135" s="15"/>
      <c r="E135" s="15">
        <v>0</v>
      </c>
      <c r="F135" s="15"/>
      <c r="G135" s="15">
        <f t="shared" si="2"/>
        <v>0</v>
      </c>
    </row>
    <row r="136" spans="1:7" x14ac:dyDescent="0.35">
      <c r="A136" t="s">
        <v>364</v>
      </c>
      <c r="B136" s="13" t="s">
        <v>323</v>
      </c>
      <c r="C136" s="15">
        <v>0</v>
      </c>
      <c r="D136" s="15"/>
      <c r="E136" s="15">
        <v>0</v>
      </c>
      <c r="F136" s="15"/>
      <c r="G136" s="15">
        <f t="shared" si="2"/>
        <v>0</v>
      </c>
    </row>
    <row r="137" spans="1:7" x14ac:dyDescent="0.35">
      <c r="A137" t="s">
        <v>364</v>
      </c>
      <c r="B137" s="13" t="s">
        <v>324</v>
      </c>
      <c r="C137" s="15">
        <v>0</v>
      </c>
      <c r="D137" s="15"/>
      <c r="E137" s="15">
        <v>11246</v>
      </c>
      <c r="F137" s="15"/>
      <c r="G137" s="15">
        <f t="shared" si="2"/>
        <v>-11246</v>
      </c>
    </row>
    <row r="138" spans="1:7" x14ac:dyDescent="0.35">
      <c r="A138" t="s">
        <v>364</v>
      </c>
      <c r="B138" s="13" t="s">
        <v>384</v>
      </c>
      <c r="C138" s="15">
        <v>0</v>
      </c>
      <c r="D138" s="15"/>
      <c r="E138" s="15">
        <v>0</v>
      </c>
      <c r="F138" s="15"/>
      <c r="G138" s="15">
        <f t="shared" si="2"/>
        <v>0</v>
      </c>
    </row>
    <row r="139" spans="1:7" x14ac:dyDescent="0.35">
      <c r="A139" t="s">
        <v>364</v>
      </c>
      <c r="B139" s="13" t="s">
        <v>385</v>
      </c>
      <c r="C139" s="15">
        <v>0</v>
      </c>
      <c r="D139" s="15"/>
      <c r="E139" s="15">
        <v>0</v>
      </c>
      <c r="F139" s="15"/>
      <c r="G139" s="15">
        <f t="shared" si="2"/>
        <v>0</v>
      </c>
    </row>
    <row r="140" spans="1:7" x14ac:dyDescent="0.35">
      <c r="A140" t="s">
        <v>364</v>
      </c>
      <c r="B140" s="13" t="s">
        <v>214</v>
      </c>
      <c r="C140" s="15">
        <v>1735</v>
      </c>
      <c r="D140" s="15"/>
      <c r="E140" s="15">
        <v>84691</v>
      </c>
      <c r="F140" s="15"/>
      <c r="G140" s="15">
        <f t="shared" si="2"/>
        <v>-82956</v>
      </c>
    </row>
    <row r="141" spans="1:7" x14ac:dyDescent="0.35">
      <c r="A141" t="s">
        <v>364</v>
      </c>
      <c r="B141" s="13" t="s">
        <v>215</v>
      </c>
      <c r="C141" s="15">
        <v>4758</v>
      </c>
      <c r="D141" s="15"/>
      <c r="E141" s="15">
        <v>88889</v>
      </c>
      <c r="F141" s="15"/>
      <c r="G141" s="15">
        <f t="shared" si="2"/>
        <v>-84131</v>
      </c>
    </row>
    <row r="142" spans="1:7" x14ac:dyDescent="0.35">
      <c r="A142" t="s">
        <v>364</v>
      </c>
      <c r="B142" s="13" t="s">
        <v>327</v>
      </c>
      <c r="C142" s="15">
        <v>963</v>
      </c>
      <c r="D142" s="15"/>
      <c r="E142" s="15">
        <v>3354</v>
      </c>
      <c r="F142" s="15"/>
      <c r="G142" s="15">
        <f t="shared" si="2"/>
        <v>-2391</v>
      </c>
    </row>
    <row r="143" spans="1:7" x14ac:dyDescent="0.35">
      <c r="A143" t="s">
        <v>364</v>
      </c>
      <c r="B143" s="13" t="s">
        <v>429</v>
      </c>
      <c r="C143" s="15">
        <v>0</v>
      </c>
      <c r="D143" s="15"/>
      <c r="E143" s="15">
        <v>5665</v>
      </c>
      <c r="F143" s="15"/>
      <c r="G143" s="15">
        <f t="shared" si="2"/>
        <v>-5665</v>
      </c>
    </row>
    <row r="144" spans="1:7" x14ac:dyDescent="0.35">
      <c r="A144" t="s">
        <v>364</v>
      </c>
      <c r="B144" s="13" t="s">
        <v>430</v>
      </c>
      <c r="C144" s="15">
        <v>0</v>
      </c>
      <c r="D144" s="15"/>
      <c r="E144" s="15">
        <v>0</v>
      </c>
      <c r="F144" s="15"/>
      <c r="G144" s="15">
        <f t="shared" si="2"/>
        <v>0</v>
      </c>
    </row>
    <row r="145" spans="1:8" x14ac:dyDescent="0.35">
      <c r="A145" t="s">
        <v>364</v>
      </c>
      <c r="B145" s="13" t="s">
        <v>408</v>
      </c>
      <c r="C145" s="15">
        <v>0</v>
      </c>
      <c r="D145" s="15"/>
      <c r="E145" s="15">
        <v>0</v>
      </c>
      <c r="F145" s="15"/>
      <c r="G145" s="15">
        <f t="shared" si="2"/>
        <v>0</v>
      </c>
    </row>
    <row r="146" spans="1:8" x14ac:dyDescent="0.35">
      <c r="A146" t="s">
        <v>364</v>
      </c>
      <c r="B146" s="13" t="s">
        <v>328</v>
      </c>
      <c r="C146" s="15">
        <v>32884</v>
      </c>
      <c r="D146" s="15"/>
      <c r="E146" s="15">
        <v>32884</v>
      </c>
      <c r="F146" s="15"/>
      <c r="G146" s="15">
        <f t="shared" si="2"/>
        <v>0</v>
      </c>
    </row>
    <row r="147" spans="1:8" x14ac:dyDescent="0.35">
      <c r="A147" t="s">
        <v>364</v>
      </c>
      <c r="B147" s="13" t="s">
        <v>216</v>
      </c>
      <c r="C147" s="15">
        <v>21496</v>
      </c>
      <c r="D147" s="15"/>
      <c r="E147" s="15">
        <v>21930</v>
      </c>
      <c r="F147" s="15"/>
      <c r="G147" s="15">
        <f t="shared" si="2"/>
        <v>-434</v>
      </c>
    </row>
    <row r="148" spans="1:8" x14ac:dyDescent="0.35">
      <c r="A148" t="s">
        <v>364</v>
      </c>
      <c r="B148" s="13" t="s">
        <v>383</v>
      </c>
      <c r="C148" s="15">
        <v>0</v>
      </c>
      <c r="D148" s="15"/>
      <c r="E148" s="15">
        <v>0</v>
      </c>
      <c r="F148" s="15"/>
      <c r="G148" s="15">
        <f t="shared" si="2"/>
        <v>0</v>
      </c>
    </row>
    <row r="149" spans="1:8" x14ac:dyDescent="0.35">
      <c r="A149" t="s">
        <v>364</v>
      </c>
      <c r="B149" s="13" t="s">
        <v>404</v>
      </c>
      <c r="C149" s="15">
        <v>1786</v>
      </c>
      <c r="D149" s="15"/>
      <c r="E149" s="15">
        <v>10664</v>
      </c>
      <c r="F149" s="15"/>
      <c r="G149" s="15">
        <f t="shared" si="2"/>
        <v>-8878</v>
      </c>
    </row>
    <row r="150" spans="1:8" x14ac:dyDescent="0.35">
      <c r="B150" s="28" t="s">
        <v>135</v>
      </c>
      <c r="C150" s="29">
        <f>SUM(C5:C149)</f>
        <v>5226614</v>
      </c>
      <c r="D150" s="15"/>
      <c r="E150" s="29">
        <f>SUM(E5:E149)</f>
        <v>29842509</v>
      </c>
      <c r="F150" s="29"/>
      <c r="G150" s="29">
        <f>SUM(G5:G149)</f>
        <v>-24615895</v>
      </c>
      <c r="H150" s="29"/>
    </row>
    <row r="151" spans="1:8" x14ac:dyDescent="0.35">
      <c r="E151" s="15"/>
    </row>
    <row r="153" spans="1:8" x14ac:dyDescent="0.35">
      <c r="B153" s="28" t="s">
        <v>110</v>
      </c>
      <c r="C153" s="29">
        <f>C3+C150</f>
        <v>56838384</v>
      </c>
      <c r="D153" s="29"/>
      <c r="E153" s="29">
        <f>E3+E150</f>
        <v>62555985</v>
      </c>
      <c r="F153" s="29"/>
      <c r="G153" s="29">
        <f>G3+G150</f>
        <v>-5717601</v>
      </c>
      <c r="H153" s="29"/>
    </row>
    <row r="155" spans="1:8" x14ac:dyDescent="0.35">
      <c r="B155" s="13" t="s">
        <v>111</v>
      </c>
      <c r="G155" s="15">
        <v>1652776</v>
      </c>
    </row>
    <row r="156" spans="1:8" x14ac:dyDescent="0.35">
      <c r="B156" s="13" t="s">
        <v>112</v>
      </c>
      <c r="G156" s="15">
        <v>997683</v>
      </c>
    </row>
    <row r="158" spans="1:8" x14ac:dyDescent="0.35">
      <c r="B158" s="28" t="s">
        <v>113</v>
      </c>
      <c r="G158" s="29">
        <f>G153+G155+G156</f>
        <v>-3067142</v>
      </c>
    </row>
    <row r="160" spans="1:8" x14ac:dyDescent="0.35">
      <c r="B160" s="13" t="s">
        <v>114</v>
      </c>
      <c r="G160" s="15">
        <v>479642</v>
      </c>
    </row>
    <row r="161" spans="2:7" x14ac:dyDescent="0.35">
      <c r="B161" s="13" t="s">
        <v>390</v>
      </c>
      <c r="G161" s="15">
        <v>-511167</v>
      </c>
    </row>
    <row r="162" spans="2:7" x14ac:dyDescent="0.35">
      <c r="B162" s="13" t="s">
        <v>391</v>
      </c>
      <c r="G162" s="15">
        <v>1129117</v>
      </c>
    </row>
    <row r="164" spans="2:7" x14ac:dyDescent="0.35">
      <c r="B164" s="28" t="s">
        <v>115</v>
      </c>
      <c r="G164" s="29">
        <f>G158+G160+G161+G162</f>
        <v>-1969550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3839-C892-40D4-946E-3E5D37ED7F03}">
  <dimension ref="A1:Q165"/>
  <sheetViews>
    <sheetView tabSelected="1" zoomScale="70" zoomScaleNormal="70" workbookViewId="0">
      <pane xSplit="2" ySplit="4" topLeftCell="C30" activePane="bottomRight" state="frozen"/>
      <selection pane="topRight" activeCell="C1" sqref="C1"/>
      <selection pane="bottomLeft" activeCell="A5" sqref="A5"/>
      <selection pane="bottomRight" activeCell="D37" sqref="D37"/>
    </sheetView>
  </sheetViews>
  <sheetFormatPr defaultRowHeight="14.5" x14ac:dyDescent="0.35"/>
  <cols>
    <col min="2" max="2" width="96.6328125" style="13" customWidth="1"/>
    <col min="3" max="3" width="17.81640625" style="15" customWidth="1"/>
    <col min="4" max="4" width="11.453125" style="15" bestFit="1" customWidth="1"/>
    <col min="5" max="5" width="18.90625" style="15" customWidth="1"/>
    <col min="6" max="6" width="10.81640625" style="15" customWidth="1"/>
    <col min="7" max="7" width="17.36328125" style="15" customWidth="1"/>
    <col min="8" max="8" width="8.90625" style="15"/>
    <col min="9" max="9" width="25.453125" style="15" customWidth="1"/>
    <col min="10" max="11" width="8.90625" style="15"/>
    <col min="12" max="17" width="8.90625" style="13"/>
  </cols>
  <sheetData>
    <row r="1" spans="1:7" x14ac:dyDescent="0.35">
      <c r="A1" s="3"/>
      <c r="B1" s="28" t="s">
        <v>449</v>
      </c>
    </row>
    <row r="2" spans="1:7" x14ac:dyDescent="0.35">
      <c r="C2" s="15" t="s">
        <v>0</v>
      </c>
      <c r="E2" s="15" t="s">
        <v>1</v>
      </c>
      <c r="G2" s="15" t="s">
        <v>109</v>
      </c>
    </row>
    <row r="3" spans="1:7" x14ac:dyDescent="0.35">
      <c r="B3" s="28" t="s">
        <v>116</v>
      </c>
      <c r="C3" s="29">
        <v>51605928.5203771</v>
      </c>
      <c r="E3" s="29">
        <v>29732588.552387401</v>
      </c>
      <c r="G3" s="29">
        <f>C3-E3</f>
        <v>21873339.967989698</v>
      </c>
    </row>
    <row r="4" spans="1:7" x14ac:dyDescent="0.35">
      <c r="B4" s="28"/>
    </row>
    <row r="5" spans="1:7" x14ac:dyDescent="0.35">
      <c r="A5" t="s">
        <v>209</v>
      </c>
      <c r="B5" s="13" t="s">
        <v>210</v>
      </c>
      <c r="C5" s="15">
        <v>5872</v>
      </c>
      <c r="E5" s="15">
        <v>2900</v>
      </c>
      <c r="G5" s="15">
        <f>C5-E5</f>
        <v>2972</v>
      </c>
    </row>
    <row r="6" spans="1:7" x14ac:dyDescent="0.35">
      <c r="A6" t="s">
        <v>209</v>
      </c>
      <c r="B6" s="13" t="s">
        <v>211</v>
      </c>
      <c r="C6" s="15">
        <v>298</v>
      </c>
      <c r="E6" s="15">
        <v>20834</v>
      </c>
      <c r="G6" s="15">
        <f t="shared" ref="G6:G69" si="0">C6-E6</f>
        <v>-20536</v>
      </c>
    </row>
    <row r="7" spans="1:7" x14ac:dyDescent="0.35">
      <c r="A7" t="s">
        <v>218</v>
      </c>
      <c r="B7" s="13" t="s">
        <v>219</v>
      </c>
      <c r="C7" s="15">
        <v>5252</v>
      </c>
      <c r="E7" s="15">
        <v>27540</v>
      </c>
      <c r="G7" s="15">
        <f t="shared" si="0"/>
        <v>-22288</v>
      </c>
    </row>
    <row r="8" spans="1:7" x14ac:dyDescent="0.35">
      <c r="A8" t="s">
        <v>218</v>
      </c>
      <c r="B8" s="13" t="s">
        <v>220</v>
      </c>
      <c r="C8" s="15">
        <v>0</v>
      </c>
      <c r="E8" s="15">
        <v>0</v>
      </c>
      <c r="G8" s="15">
        <f t="shared" si="0"/>
        <v>0</v>
      </c>
    </row>
    <row r="9" spans="1:7" x14ac:dyDescent="0.35">
      <c r="A9" t="s">
        <v>218</v>
      </c>
      <c r="B9" s="13" t="s">
        <v>427</v>
      </c>
      <c r="C9" s="15">
        <v>6</v>
      </c>
      <c r="E9" s="15">
        <v>20</v>
      </c>
      <c r="G9" s="15">
        <f t="shared" si="0"/>
        <v>-14</v>
      </c>
    </row>
    <row r="10" spans="1:7" x14ac:dyDescent="0.35">
      <c r="A10" t="s">
        <v>218</v>
      </c>
      <c r="B10" s="13" t="s">
        <v>221</v>
      </c>
      <c r="C10" s="15">
        <v>0</v>
      </c>
      <c r="E10" s="15">
        <v>0</v>
      </c>
      <c r="G10" s="15">
        <f t="shared" si="0"/>
        <v>0</v>
      </c>
    </row>
    <row r="11" spans="1:7" x14ac:dyDescent="0.35">
      <c r="A11" t="s">
        <v>218</v>
      </c>
      <c r="B11" s="13" t="s">
        <v>410</v>
      </c>
      <c r="C11" s="15">
        <v>0</v>
      </c>
      <c r="E11" s="15">
        <v>0</v>
      </c>
      <c r="G11" s="15">
        <f t="shared" si="0"/>
        <v>0</v>
      </c>
    </row>
    <row r="12" spans="1:7" x14ac:dyDescent="0.35">
      <c r="A12" t="s">
        <v>218</v>
      </c>
      <c r="B12" s="13" t="s">
        <v>353</v>
      </c>
      <c r="C12" s="15">
        <v>0</v>
      </c>
      <c r="E12" s="15">
        <v>0</v>
      </c>
      <c r="G12" s="15">
        <f t="shared" si="0"/>
        <v>0</v>
      </c>
    </row>
    <row r="13" spans="1:7" x14ac:dyDescent="0.35">
      <c r="A13" t="s">
        <v>218</v>
      </c>
      <c r="B13" s="13" t="s">
        <v>223</v>
      </c>
      <c r="C13" s="15">
        <v>187</v>
      </c>
      <c r="E13" s="15">
        <v>396</v>
      </c>
      <c r="G13" s="15">
        <f t="shared" si="0"/>
        <v>-209</v>
      </c>
    </row>
    <row r="14" spans="1:7" x14ac:dyDescent="0.35">
      <c r="A14" t="s">
        <v>218</v>
      </c>
      <c r="B14" s="13" t="s">
        <v>436</v>
      </c>
      <c r="C14" s="15">
        <v>0</v>
      </c>
      <c r="E14" s="15">
        <v>0</v>
      </c>
      <c r="G14" s="15">
        <f t="shared" si="0"/>
        <v>0</v>
      </c>
    </row>
    <row r="15" spans="1:7" x14ac:dyDescent="0.35">
      <c r="A15" t="s">
        <v>218</v>
      </c>
      <c r="B15" s="13" t="s">
        <v>354</v>
      </c>
      <c r="C15" s="15">
        <v>52711</v>
      </c>
      <c r="E15" s="15">
        <v>782153</v>
      </c>
      <c r="G15" s="15">
        <f t="shared" si="0"/>
        <v>-729442</v>
      </c>
    </row>
    <row r="16" spans="1:7" x14ac:dyDescent="0.35">
      <c r="A16" t="s">
        <v>218</v>
      </c>
      <c r="B16" s="13" t="s">
        <v>225</v>
      </c>
      <c r="C16" s="15">
        <v>45420</v>
      </c>
      <c r="E16" s="15">
        <v>214885</v>
      </c>
      <c r="G16" s="15">
        <f t="shared" si="0"/>
        <v>-169465</v>
      </c>
    </row>
    <row r="17" spans="1:7" x14ac:dyDescent="0.35">
      <c r="A17" t="s">
        <v>218</v>
      </c>
      <c r="B17" s="13" t="s">
        <v>226</v>
      </c>
      <c r="C17" s="15">
        <v>21423</v>
      </c>
      <c r="E17" s="15">
        <v>4774</v>
      </c>
      <c r="G17" s="15">
        <f t="shared" si="0"/>
        <v>16649</v>
      </c>
    </row>
    <row r="18" spans="1:7" x14ac:dyDescent="0.35">
      <c r="A18" t="s">
        <v>218</v>
      </c>
      <c r="B18" s="13" t="s">
        <v>228</v>
      </c>
      <c r="C18" s="15">
        <v>0</v>
      </c>
      <c r="E18" s="15">
        <v>0</v>
      </c>
      <c r="G18" s="15">
        <f t="shared" si="0"/>
        <v>0</v>
      </c>
    </row>
    <row r="19" spans="1:7" x14ac:dyDescent="0.35">
      <c r="A19" t="s">
        <v>218</v>
      </c>
      <c r="B19" s="13" t="s">
        <v>229</v>
      </c>
      <c r="C19" s="15">
        <v>0</v>
      </c>
      <c r="E19" s="15">
        <v>0</v>
      </c>
      <c r="G19" s="15">
        <f t="shared" si="0"/>
        <v>0</v>
      </c>
    </row>
    <row r="20" spans="1:7" x14ac:dyDescent="0.35">
      <c r="A20" t="s">
        <v>218</v>
      </c>
      <c r="B20" s="13" t="s">
        <v>231</v>
      </c>
      <c r="C20" s="15">
        <v>20311</v>
      </c>
      <c r="E20" s="15">
        <v>27826</v>
      </c>
      <c r="G20" s="15">
        <f t="shared" si="0"/>
        <v>-7515</v>
      </c>
    </row>
    <row r="21" spans="1:7" x14ac:dyDescent="0.35">
      <c r="A21" t="s">
        <v>218</v>
      </c>
      <c r="B21" s="13" t="s">
        <v>233</v>
      </c>
      <c r="C21" s="15">
        <v>66674</v>
      </c>
      <c r="E21" s="15">
        <v>43003</v>
      </c>
      <c r="G21" s="15">
        <f t="shared" si="0"/>
        <v>23671</v>
      </c>
    </row>
    <row r="22" spans="1:7" x14ac:dyDescent="0.35">
      <c r="A22" t="s">
        <v>218</v>
      </c>
      <c r="B22" s="13" t="s">
        <v>234</v>
      </c>
      <c r="C22" s="15">
        <v>85</v>
      </c>
      <c r="E22" s="15">
        <v>158</v>
      </c>
      <c r="G22" s="15">
        <f t="shared" si="0"/>
        <v>-73</v>
      </c>
    </row>
    <row r="23" spans="1:7" x14ac:dyDescent="0.35">
      <c r="A23" t="s">
        <v>218</v>
      </c>
      <c r="B23" s="13" t="s">
        <v>235</v>
      </c>
      <c r="C23" s="15">
        <v>0</v>
      </c>
      <c r="E23" s="15">
        <v>0</v>
      </c>
      <c r="G23" s="15">
        <f t="shared" si="0"/>
        <v>0</v>
      </c>
    </row>
    <row r="24" spans="1:7" x14ac:dyDescent="0.35">
      <c r="A24" t="s">
        <v>218</v>
      </c>
      <c r="B24" s="13" t="s">
        <v>236</v>
      </c>
      <c r="C24" s="15">
        <v>71288</v>
      </c>
      <c r="E24" s="15">
        <v>152988</v>
      </c>
      <c r="G24" s="15">
        <f t="shared" si="0"/>
        <v>-81700</v>
      </c>
    </row>
    <row r="25" spans="1:7" x14ac:dyDescent="0.35">
      <c r="A25" t="s">
        <v>218</v>
      </c>
      <c r="B25" s="13" t="s">
        <v>237</v>
      </c>
      <c r="C25" s="15">
        <v>3966</v>
      </c>
      <c r="E25" s="15">
        <v>26603</v>
      </c>
      <c r="G25" s="15">
        <f t="shared" si="0"/>
        <v>-22637</v>
      </c>
    </row>
    <row r="26" spans="1:7" x14ac:dyDescent="0.35">
      <c r="A26" t="s">
        <v>218</v>
      </c>
      <c r="B26" s="13" t="s">
        <v>238</v>
      </c>
      <c r="C26" s="15">
        <v>107527</v>
      </c>
      <c r="E26" s="15">
        <v>189083</v>
      </c>
      <c r="G26" s="15">
        <f t="shared" si="0"/>
        <v>-81556</v>
      </c>
    </row>
    <row r="27" spans="1:7" x14ac:dyDescent="0.35">
      <c r="A27" t="s">
        <v>218</v>
      </c>
      <c r="B27" s="13" t="s">
        <v>240</v>
      </c>
      <c r="C27" s="15">
        <v>3863</v>
      </c>
      <c r="E27" s="15">
        <v>46058</v>
      </c>
      <c r="G27" s="15">
        <f t="shared" si="0"/>
        <v>-42195</v>
      </c>
    </row>
    <row r="28" spans="1:7" x14ac:dyDescent="0.35">
      <c r="A28" t="s">
        <v>241</v>
      </c>
      <c r="B28" s="13" t="s">
        <v>242</v>
      </c>
      <c r="C28" s="15">
        <v>5909</v>
      </c>
      <c r="E28" s="15">
        <v>438937</v>
      </c>
      <c r="G28" s="15">
        <f t="shared" si="0"/>
        <v>-433028</v>
      </c>
    </row>
    <row r="29" spans="1:7" x14ac:dyDescent="0.35">
      <c r="A29" t="s">
        <v>241</v>
      </c>
      <c r="B29" s="13" t="s">
        <v>243</v>
      </c>
      <c r="C29" s="15">
        <v>140399</v>
      </c>
      <c r="E29" s="15">
        <v>114997</v>
      </c>
      <c r="G29" s="15">
        <f t="shared" si="0"/>
        <v>25402</v>
      </c>
    </row>
    <row r="30" spans="1:7" x14ac:dyDescent="0.35">
      <c r="A30" t="s">
        <v>241</v>
      </c>
      <c r="B30" s="13" t="s">
        <v>244</v>
      </c>
      <c r="C30" s="15">
        <v>29053</v>
      </c>
      <c r="E30" s="15">
        <v>154768</v>
      </c>
      <c r="G30" s="15">
        <f t="shared" si="0"/>
        <v>-125715</v>
      </c>
    </row>
    <row r="31" spans="1:7" x14ac:dyDescent="0.35">
      <c r="A31" t="s">
        <v>241</v>
      </c>
      <c r="B31" s="13" t="s">
        <v>245</v>
      </c>
      <c r="C31" s="15">
        <v>0</v>
      </c>
      <c r="E31" s="15">
        <v>0</v>
      </c>
      <c r="G31" s="15">
        <f t="shared" si="0"/>
        <v>0</v>
      </c>
    </row>
    <row r="32" spans="1:7" x14ac:dyDescent="0.35">
      <c r="A32" t="s">
        <v>241</v>
      </c>
      <c r="B32" s="13" t="s">
        <v>434</v>
      </c>
      <c r="C32" s="15">
        <v>0</v>
      </c>
      <c r="E32" s="15">
        <v>0</v>
      </c>
      <c r="G32" s="15">
        <f t="shared" si="0"/>
        <v>0</v>
      </c>
    </row>
    <row r="33" spans="1:7" x14ac:dyDescent="0.35">
      <c r="A33" t="s">
        <v>241</v>
      </c>
      <c r="B33" s="13" t="s">
        <v>247</v>
      </c>
      <c r="C33" s="15">
        <v>54856</v>
      </c>
      <c r="E33" s="15">
        <v>45534</v>
      </c>
      <c r="G33" s="15">
        <f t="shared" si="0"/>
        <v>9322</v>
      </c>
    </row>
    <row r="34" spans="1:7" x14ac:dyDescent="0.35">
      <c r="A34" t="s">
        <v>241</v>
      </c>
      <c r="B34" s="13" t="s">
        <v>248</v>
      </c>
      <c r="C34" s="15">
        <v>0</v>
      </c>
      <c r="E34" s="15">
        <v>0</v>
      </c>
      <c r="G34" s="15">
        <f t="shared" si="0"/>
        <v>0</v>
      </c>
    </row>
    <row r="35" spans="1:7" x14ac:dyDescent="0.35">
      <c r="A35" t="s">
        <v>241</v>
      </c>
      <c r="B35" s="13" t="s">
        <v>435</v>
      </c>
      <c r="C35" s="15">
        <v>0</v>
      </c>
      <c r="E35" s="15">
        <v>0</v>
      </c>
      <c r="G35" s="15">
        <v>0</v>
      </c>
    </row>
    <row r="36" spans="1:7" x14ac:dyDescent="0.35">
      <c r="A36" t="s">
        <v>241</v>
      </c>
      <c r="B36" s="13" t="s">
        <v>249</v>
      </c>
      <c r="C36" s="15">
        <v>1651590</v>
      </c>
      <c r="E36" s="15">
        <v>4797172</v>
      </c>
      <c r="G36" s="15">
        <f t="shared" si="0"/>
        <v>-3145582</v>
      </c>
    </row>
    <row r="37" spans="1:7" x14ac:dyDescent="0.35">
      <c r="A37" t="s">
        <v>241</v>
      </c>
      <c r="B37" s="13" t="s">
        <v>250</v>
      </c>
      <c r="C37" s="15">
        <v>0</v>
      </c>
      <c r="E37" s="15">
        <v>0</v>
      </c>
      <c r="G37" s="15">
        <f t="shared" si="0"/>
        <v>0</v>
      </c>
    </row>
    <row r="38" spans="1:7" x14ac:dyDescent="0.35">
      <c r="A38" t="s">
        <v>241</v>
      </c>
      <c r="B38" s="13" t="s">
        <v>437</v>
      </c>
      <c r="C38" s="15">
        <v>0</v>
      </c>
      <c r="E38" s="15">
        <v>0</v>
      </c>
      <c r="G38" s="15">
        <f t="shared" si="0"/>
        <v>0</v>
      </c>
    </row>
    <row r="39" spans="1:7" x14ac:dyDescent="0.35">
      <c r="A39" t="s">
        <v>241</v>
      </c>
      <c r="B39" s="13" t="s">
        <v>252</v>
      </c>
      <c r="C39" s="15">
        <v>100</v>
      </c>
      <c r="E39" s="15">
        <v>2664</v>
      </c>
      <c r="G39" s="15">
        <f t="shared" si="0"/>
        <v>-2564</v>
      </c>
    </row>
    <row r="40" spans="1:7" x14ac:dyDescent="0.35">
      <c r="A40" t="s">
        <v>241</v>
      </c>
      <c r="B40" s="13" t="s">
        <v>438</v>
      </c>
      <c r="C40" s="15">
        <v>0</v>
      </c>
      <c r="E40" s="15">
        <v>0</v>
      </c>
      <c r="G40" s="15">
        <f t="shared" si="0"/>
        <v>0</v>
      </c>
    </row>
    <row r="41" spans="1:7" x14ac:dyDescent="0.35">
      <c r="A41" t="s">
        <v>253</v>
      </c>
      <c r="B41" s="13" t="s">
        <v>254</v>
      </c>
      <c r="C41" s="15">
        <v>313610.74096999998</v>
      </c>
      <c r="E41" s="15">
        <v>3829401</v>
      </c>
      <c r="G41" s="15">
        <f t="shared" si="0"/>
        <v>-3515790.2590299998</v>
      </c>
    </row>
    <row r="42" spans="1:7" x14ac:dyDescent="0.35">
      <c r="A42" t="s">
        <v>253</v>
      </c>
      <c r="B42" s="13" t="s">
        <v>357</v>
      </c>
      <c r="C42" s="15">
        <v>0</v>
      </c>
      <c r="E42" s="15">
        <v>0</v>
      </c>
      <c r="G42" s="15">
        <f t="shared" si="0"/>
        <v>0</v>
      </c>
    </row>
    <row r="43" spans="1:7" x14ac:dyDescent="0.35">
      <c r="A43" t="s">
        <v>253</v>
      </c>
      <c r="B43" s="13" t="s">
        <v>411</v>
      </c>
      <c r="C43" s="15">
        <v>0</v>
      </c>
      <c r="E43" s="15">
        <v>0</v>
      </c>
      <c r="G43" s="15">
        <f t="shared" si="0"/>
        <v>0</v>
      </c>
    </row>
    <row r="44" spans="1:7" x14ac:dyDescent="0.35">
      <c r="A44" t="s">
        <v>253</v>
      </c>
      <c r="B44" s="13" t="s">
        <v>358</v>
      </c>
      <c r="C44" s="15">
        <v>0</v>
      </c>
      <c r="E44" s="15">
        <v>0</v>
      </c>
      <c r="G44" s="15">
        <f t="shared" si="0"/>
        <v>0</v>
      </c>
    </row>
    <row r="45" spans="1:7" x14ac:dyDescent="0.35">
      <c r="A45" t="s">
        <v>253</v>
      </c>
      <c r="B45" s="13" t="s">
        <v>439</v>
      </c>
      <c r="C45" s="15">
        <v>0</v>
      </c>
      <c r="E45" s="15">
        <v>0</v>
      </c>
      <c r="G45" s="15">
        <f t="shared" si="0"/>
        <v>0</v>
      </c>
    </row>
    <row r="46" spans="1:7" x14ac:dyDescent="0.35">
      <c r="A46" t="s">
        <v>253</v>
      </c>
      <c r="B46" s="13" t="s">
        <v>440</v>
      </c>
      <c r="C46" s="15">
        <v>0</v>
      </c>
      <c r="E46" s="15">
        <v>0</v>
      </c>
      <c r="G46" s="15">
        <f t="shared" si="0"/>
        <v>0</v>
      </c>
    </row>
    <row r="47" spans="1:7" x14ac:dyDescent="0.35">
      <c r="A47" t="s">
        <v>253</v>
      </c>
      <c r="B47" s="13" t="s">
        <v>257</v>
      </c>
      <c r="C47" s="15">
        <v>276727</v>
      </c>
      <c r="E47" s="15">
        <v>5564877</v>
      </c>
      <c r="G47" s="15">
        <f t="shared" si="0"/>
        <v>-5288150</v>
      </c>
    </row>
    <row r="48" spans="1:7" x14ac:dyDescent="0.35">
      <c r="A48" t="s">
        <v>253</v>
      </c>
      <c r="B48" s="13" t="s">
        <v>407</v>
      </c>
      <c r="C48" s="15">
        <v>3770</v>
      </c>
      <c r="E48" s="15">
        <v>63576</v>
      </c>
      <c r="G48" s="15">
        <f t="shared" si="0"/>
        <v>-59806</v>
      </c>
    </row>
    <row r="49" spans="1:7" x14ac:dyDescent="0.35">
      <c r="A49" t="s">
        <v>253</v>
      </c>
      <c r="B49" s="13" t="s">
        <v>258</v>
      </c>
      <c r="C49" s="15">
        <v>13051</v>
      </c>
      <c r="E49" s="15">
        <v>1151825</v>
      </c>
      <c r="G49" s="15">
        <f t="shared" si="0"/>
        <v>-1138774</v>
      </c>
    </row>
    <row r="50" spans="1:7" x14ac:dyDescent="0.35">
      <c r="A50" t="s">
        <v>253</v>
      </c>
      <c r="B50" s="13" t="s">
        <v>259</v>
      </c>
      <c r="C50" s="15">
        <v>21818</v>
      </c>
      <c r="E50" s="15">
        <v>2360568</v>
      </c>
      <c r="G50" s="15">
        <f t="shared" si="0"/>
        <v>-2338750</v>
      </c>
    </row>
    <row r="51" spans="1:7" x14ac:dyDescent="0.35">
      <c r="A51" t="s">
        <v>253</v>
      </c>
      <c r="B51" s="13" t="s">
        <v>260</v>
      </c>
      <c r="C51" s="15">
        <v>0</v>
      </c>
      <c r="E51" s="15">
        <v>2</v>
      </c>
      <c r="G51" s="15">
        <f t="shared" si="0"/>
        <v>-2</v>
      </c>
    </row>
    <row r="52" spans="1:7" x14ac:dyDescent="0.35">
      <c r="A52" t="s">
        <v>253</v>
      </c>
      <c r="B52" s="13" t="s">
        <v>261</v>
      </c>
      <c r="C52" s="15">
        <v>86</v>
      </c>
      <c r="E52" s="15">
        <v>486547</v>
      </c>
      <c r="G52" s="15">
        <f t="shared" si="0"/>
        <v>-486461</v>
      </c>
    </row>
    <row r="53" spans="1:7" x14ac:dyDescent="0.35">
      <c r="A53" t="s">
        <v>253</v>
      </c>
      <c r="B53" s="13" t="s">
        <v>262</v>
      </c>
      <c r="C53" s="15">
        <v>0</v>
      </c>
      <c r="E53" s="15">
        <v>0</v>
      </c>
      <c r="G53" s="15">
        <f t="shared" si="0"/>
        <v>0</v>
      </c>
    </row>
    <row r="54" spans="1:7" x14ac:dyDescent="0.35">
      <c r="A54" t="s">
        <v>253</v>
      </c>
      <c r="B54" s="13" t="s">
        <v>441</v>
      </c>
      <c r="C54" s="15">
        <v>0</v>
      </c>
      <c r="E54" s="15">
        <v>0</v>
      </c>
      <c r="G54" s="15">
        <f t="shared" si="0"/>
        <v>0</v>
      </c>
    </row>
    <row r="55" spans="1:7" x14ac:dyDescent="0.35">
      <c r="A55" t="s">
        <v>263</v>
      </c>
      <c r="B55" s="13" t="s">
        <v>428</v>
      </c>
      <c r="C55" s="15">
        <v>6350</v>
      </c>
      <c r="E55" s="15">
        <v>15836</v>
      </c>
      <c r="G55" s="15">
        <f t="shared" si="0"/>
        <v>-9486</v>
      </c>
    </row>
    <row r="56" spans="1:7" x14ac:dyDescent="0.35">
      <c r="A56" t="s">
        <v>263</v>
      </c>
      <c r="B56" s="13" t="s">
        <v>264</v>
      </c>
      <c r="C56" s="15">
        <v>0</v>
      </c>
      <c r="E56" s="15">
        <v>0</v>
      </c>
      <c r="G56" s="15">
        <f t="shared" si="0"/>
        <v>0</v>
      </c>
    </row>
    <row r="57" spans="1:7" x14ac:dyDescent="0.35">
      <c r="A57" t="s">
        <v>263</v>
      </c>
      <c r="B57" s="13" t="s">
        <v>266</v>
      </c>
      <c r="C57" s="15">
        <v>136.42064000000002</v>
      </c>
      <c r="E57" s="15">
        <v>802.88360999999998</v>
      </c>
      <c r="G57" s="15">
        <f t="shared" si="0"/>
        <v>-666.46296999999993</v>
      </c>
    </row>
    <row r="58" spans="1:7" x14ac:dyDescent="0.35">
      <c r="A58" t="s">
        <v>263</v>
      </c>
      <c r="B58" s="13" t="s">
        <v>267</v>
      </c>
      <c r="C58" s="15">
        <v>437.95488999999998</v>
      </c>
      <c r="E58" s="15">
        <v>2549.9011399999999</v>
      </c>
      <c r="G58" s="15">
        <f t="shared" si="0"/>
        <v>-2111.94625</v>
      </c>
    </row>
    <row r="59" spans="1:7" x14ac:dyDescent="0.35">
      <c r="A59" t="s">
        <v>263</v>
      </c>
      <c r="B59" s="13" t="s">
        <v>268</v>
      </c>
      <c r="C59" s="15">
        <v>359.16422999999998</v>
      </c>
      <c r="E59" s="15">
        <v>1619.5018100000002</v>
      </c>
      <c r="G59" s="15">
        <f t="shared" si="0"/>
        <v>-1260.3375800000003</v>
      </c>
    </row>
    <row r="60" spans="1:7" x14ac:dyDescent="0.35">
      <c r="A60" t="s">
        <v>263</v>
      </c>
      <c r="B60" s="13" t="s">
        <v>269</v>
      </c>
      <c r="C60" s="15">
        <v>215173</v>
      </c>
      <c r="E60" s="15">
        <v>516865</v>
      </c>
      <c r="G60" s="15">
        <f t="shared" si="0"/>
        <v>-301692</v>
      </c>
    </row>
    <row r="61" spans="1:7" x14ac:dyDescent="0.35">
      <c r="A61" t="s">
        <v>263</v>
      </c>
      <c r="B61" s="13" t="s">
        <v>270</v>
      </c>
      <c r="C61" s="15">
        <v>2417</v>
      </c>
      <c r="E61" s="15">
        <v>9372</v>
      </c>
      <c r="G61" s="15">
        <f t="shared" si="0"/>
        <v>-6955</v>
      </c>
    </row>
    <row r="62" spans="1:7" x14ac:dyDescent="0.35">
      <c r="A62" t="s">
        <v>263</v>
      </c>
      <c r="B62" s="13" t="s">
        <v>271</v>
      </c>
      <c r="C62" s="15">
        <v>213</v>
      </c>
      <c r="E62" s="15">
        <v>277</v>
      </c>
      <c r="G62" s="15">
        <f t="shared" si="0"/>
        <v>-64</v>
      </c>
    </row>
    <row r="63" spans="1:7" x14ac:dyDescent="0.35">
      <c r="A63" t="s">
        <v>263</v>
      </c>
      <c r="B63" s="13" t="s">
        <v>273</v>
      </c>
      <c r="C63" s="15">
        <v>9618</v>
      </c>
      <c r="E63" s="15">
        <v>16633</v>
      </c>
      <c r="G63" s="15">
        <f t="shared" si="0"/>
        <v>-7015</v>
      </c>
    </row>
    <row r="64" spans="1:7" x14ac:dyDescent="0.35">
      <c r="A64" t="s">
        <v>263</v>
      </c>
      <c r="B64" s="13" t="s">
        <v>432</v>
      </c>
      <c r="C64" s="15">
        <v>0</v>
      </c>
      <c r="E64" s="15">
        <v>0</v>
      </c>
      <c r="G64" s="15">
        <f t="shared" si="0"/>
        <v>0</v>
      </c>
    </row>
    <row r="65" spans="1:7" x14ac:dyDescent="0.35">
      <c r="A65" t="s">
        <v>263</v>
      </c>
      <c r="B65" s="13" t="s">
        <v>275</v>
      </c>
      <c r="C65" s="15">
        <v>990.99119000000019</v>
      </c>
      <c r="E65" s="15">
        <v>3755</v>
      </c>
      <c r="G65" s="15">
        <f t="shared" si="0"/>
        <v>-2764.0088099999998</v>
      </c>
    </row>
    <row r="66" spans="1:7" x14ac:dyDescent="0.35">
      <c r="A66" t="s">
        <v>263</v>
      </c>
      <c r="B66" s="13" t="s">
        <v>399</v>
      </c>
      <c r="C66" s="15">
        <v>953</v>
      </c>
      <c r="E66" s="15">
        <v>13154</v>
      </c>
      <c r="G66" s="15">
        <f t="shared" si="0"/>
        <v>-12201</v>
      </c>
    </row>
    <row r="67" spans="1:7" x14ac:dyDescent="0.35">
      <c r="A67" t="s">
        <v>263</v>
      </c>
      <c r="B67" s="13" t="s">
        <v>360</v>
      </c>
      <c r="C67" s="15">
        <v>194</v>
      </c>
      <c r="E67" s="15">
        <v>91</v>
      </c>
      <c r="G67" s="15">
        <f t="shared" si="0"/>
        <v>103</v>
      </c>
    </row>
    <row r="68" spans="1:7" x14ac:dyDescent="0.35">
      <c r="A68" t="s">
        <v>263</v>
      </c>
      <c r="B68" s="13" t="s">
        <v>276</v>
      </c>
      <c r="C68" s="15">
        <v>1717</v>
      </c>
      <c r="E68" s="15">
        <v>8129</v>
      </c>
      <c r="G68" s="15">
        <f t="shared" si="0"/>
        <v>-6412</v>
      </c>
    </row>
    <row r="69" spans="1:7" x14ac:dyDescent="0.35">
      <c r="A69" t="s">
        <v>263</v>
      </c>
      <c r="B69" s="13" t="s">
        <v>277</v>
      </c>
      <c r="C69" s="15">
        <v>21414</v>
      </c>
      <c r="E69" s="15">
        <v>49557</v>
      </c>
      <c r="G69" s="15">
        <f t="shared" si="0"/>
        <v>-28143</v>
      </c>
    </row>
    <row r="70" spans="1:7" x14ac:dyDescent="0.35">
      <c r="A70" t="s">
        <v>263</v>
      </c>
      <c r="B70" s="13" t="s">
        <v>279</v>
      </c>
      <c r="C70" s="15">
        <v>16308</v>
      </c>
      <c r="E70" s="15">
        <v>209531</v>
      </c>
      <c r="G70" s="15">
        <f t="shared" ref="G70:G133" si="1">C70-E70</f>
        <v>-193223</v>
      </c>
    </row>
    <row r="71" spans="1:7" x14ac:dyDescent="0.35">
      <c r="A71" t="s">
        <v>263</v>
      </c>
      <c r="B71" s="13" t="s">
        <v>280</v>
      </c>
      <c r="C71" s="15">
        <v>10113</v>
      </c>
      <c r="E71" s="15">
        <v>11753</v>
      </c>
      <c r="G71" s="15">
        <f t="shared" si="1"/>
        <v>-1640</v>
      </c>
    </row>
    <row r="72" spans="1:7" x14ac:dyDescent="0.35">
      <c r="A72" t="s">
        <v>263</v>
      </c>
      <c r="B72" s="13" t="s">
        <v>442</v>
      </c>
      <c r="C72" s="15">
        <v>0</v>
      </c>
      <c r="E72" s="15">
        <v>0</v>
      </c>
      <c r="G72" s="15">
        <f t="shared" si="1"/>
        <v>0</v>
      </c>
    </row>
    <row r="73" spans="1:7" x14ac:dyDescent="0.35">
      <c r="A73" t="s">
        <v>263</v>
      </c>
      <c r="B73" s="13" t="s">
        <v>281</v>
      </c>
      <c r="C73" s="15">
        <v>0</v>
      </c>
      <c r="E73" s="15">
        <v>5990</v>
      </c>
      <c r="G73" s="15">
        <f t="shared" si="1"/>
        <v>-5990</v>
      </c>
    </row>
    <row r="74" spans="1:7" x14ac:dyDescent="0.35">
      <c r="A74" t="s">
        <v>263</v>
      </c>
      <c r="B74" s="13" t="s">
        <v>282</v>
      </c>
      <c r="C74" s="15">
        <v>3575</v>
      </c>
      <c r="E74" s="15">
        <v>33547</v>
      </c>
      <c r="G74" s="15">
        <f t="shared" si="1"/>
        <v>-29972</v>
      </c>
    </row>
    <row r="75" spans="1:7" x14ac:dyDescent="0.35">
      <c r="A75" t="s">
        <v>263</v>
      </c>
      <c r="B75" s="13" t="s">
        <v>284</v>
      </c>
      <c r="C75" s="15">
        <v>1617</v>
      </c>
      <c r="E75" s="15">
        <v>3236</v>
      </c>
      <c r="G75" s="15">
        <f t="shared" si="1"/>
        <v>-1619</v>
      </c>
    </row>
    <row r="76" spans="1:7" x14ac:dyDescent="0.35">
      <c r="A76" t="s">
        <v>263</v>
      </c>
      <c r="B76" s="13" t="s">
        <v>412</v>
      </c>
      <c r="C76" s="15">
        <v>0</v>
      </c>
      <c r="E76" s="15">
        <v>0</v>
      </c>
      <c r="G76" s="15">
        <f t="shared" si="1"/>
        <v>0</v>
      </c>
    </row>
    <row r="77" spans="1:7" x14ac:dyDescent="0.35">
      <c r="A77" t="s">
        <v>285</v>
      </c>
      <c r="B77" s="13" t="s">
        <v>286</v>
      </c>
      <c r="C77" s="15">
        <v>0</v>
      </c>
      <c r="E77" s="15">
        <v>0</v>
      </c>
      <c r="G77" s="15">
        <f t="shared" si="1"/>
        <v>0</v>
      </c>
    </row>
    <row r="78" spans="1:7" x14ac:dyDescent="0.35">
      <c r="A78" t="s">
        <v>285</v>
      </c>
      <c r="B78" s="13" t="s">
        <v>288</v>
      </c>
      <c r="C78" s="15">
        <v>125888</v>
      </c>
      <c r="E78" s="15">
        <v>894903</v>
      </c>
      <c r="G78" s="15">
        <f t="shared" si="1"/>
        <v>-769015</v>
      </c>
    </row>
    <row r="79" spans="1:7" x14ac:dyDescent="0.35">
      <c r="A79" t="s">
        <v>289</v>
      </c>
      <c r="B79" s="13" t="s">
        <v>290</v>
      </c>
      <c r="C79" s="15">
        <v>40790</v>
      </c>
      <c r="E79" s="15">
        <v>56585</v>
      </c>
      <c r="G79" s="15">
        <f t="shared" si="1"/>
        <v>-15795</v>
      </c>
    </row>
    <row r="80" spans="1:7" x14ac:dyDescent="0.35">
      <c r="A80" t="s">
        <v>289</v>
      </c>
      <c r="B80" s="13" t="s">
        <v>291</v>
      </c>
      <c r="C80" s="15">
        <v>0</v>
      </c>
      <c r="E80" s="15">
        <v>2110</v>
      </c>
      <c r="G80" s="15">
        <f t="shared" si="1"/>
        <v>-2110</v>
      </c>
    </row>
    <row r="81" spans="1:7" x14ac:dyDescent="0.35">
      <c r="A81" t="s">
        <v>289</v>
      </c>
      <c r="B81" s="13" t="s">
        <v>292</v>
      </c>
      <c r="C81" s="15">
        <v>0</v>
      </c>
      <c r="E81" s="15">
        <v>0</v>
      </c>
      <c r="G81" s="15">
        <f t="shared" si="1"/>
        <v>0</v>
      </c>
    </row>
    <row r="82" spans="1:7" x14ac:dyDescent="0.35">
      <c r="A82" t="s">
        <v>289</v>
      </c>
      <c r="B82" s="13" t="s">
        <v>293</v>
      </c>
      <c r="C82" s="15">
        <v>0</v>
      </c>
      <c r="E82" s="15">
        <v>0</v>
      </c>
      <c r="G82" s="15">
        <f t="shared" si="1"/>
        <v>0</v>
      </c>
    </row>
    <row r="83" spans="1:7" x14ac:dyDescent="0.35">
      <c r="A83" t="s">
        <v>289</v>
      </c>
      <c r="B83" s="13" t="s">
        <v>294</v>
      </c>
      <c r="C83" s="15">
        <v>102</v>
      </c>
      <c r="E83" s="15">
        <v>35564</v>
      </c>
      <c r="G83" s="15">
        <f t="shared" si="1"/>
        <v>-35462</v>
      </c>
    </row>
    <row r="84" spans="1:7" x14ac:dyDescent="0.35">
      <c r="A84" t="s">
        <v>295</v>
      </c>
      <c r="B84" s="13" t="s">
        <v>296</v>
      </c>
      <c r="C84" s="15">
        <v>64277</v>
      </c>
      <c r="E84" s="15">
        <v>663040</v>
      </c>
      <c r="G84" s="15">
        <f t="shared" si="1"/>
        <v>-598763</v>
      </c>
    </row>
    <row r="85" spans="1:7" x14ac:dyDescent="0.35">
      <c r="A85" t="s">
        <v>295</v>
      </c>
      <c r="B85" s="13" t="s">
        <v>297</v>
      </c>
      <c r="C85" s="15">
        <v>109624.52883</v>
      </c>
      <c r="E85" s="15">
        <v>87155.902759999997</v>
      </c>
      <c r="G85" s="15">
        <f t="shared" si="1"/>
        <v>22468.626069999998</v>
      </c>
    </row>
    <row r="86" spans="1:7" x14ac:dyDescent="0.35">
      <c r="A86" t="s">
        <v>295</v>
      </c>
      <c r="B86" s="13" t="s">
        <v>443</v>
      </c>
      <c r="C86" s="15">
        <v>0</v>
      </c>
      <c r="E86" s="15">
        <v>0</v>
      </c>
      <c r="G86" s="15">
        <f t="shared" si="1"/>
        <v>0</v>
      </c>
    </row>
    <row r="87" spans="1:7" x14ac:dyDescent="0.35">
      <c r="A87" t="s">
        <v>295</v>
      </c>
      <c r="B87" s="13" t="s">
        <v>298</v>
      </c>
      <c r="C87" s="15">
        <v>73012.923269999999</v>
      </c>
      <c r="E87" s="15">
        <v>1084002.1480699999</v>
      </c>
      <c r="G87" s="15">
        <f t="shared" si="1"/>
        <v>-1010989.2247999999</v>
      </c>
    </row>
    <row r="88" spans="1:7" x14ac:dyDescent="0.35">
      <c r="A88" t="s">
        <v>295</v>
      </c>
      <c r="B88" s="13" t="s">
        <v>299</v>
      </c>
      <c r="C88" s="15">
        <v>6111.7842499999988</v>
      </c>
      <c r="E88" s="15">
        <v>78849.307480000003</v>
      </c>
      <c r="G88" s="15">
        <f t="shared" si="1"/>
        <v>-72737.523230000006</v>
      </c>
    </row>
    <row r="89" spans="1:7" x14ac:dyDescent="0.35">
      <c r="A89" t="s">
        <v>295</v>
      </c>
      <c r="B89" s="13" t="s">
        <v>300</v>
      </c>
      <c r="C89" s="15">
        <v>98947</v>
      </c>
      <c r="E89" s="15">
        <v>570181</v>
      </c>
      <c r="G89" s="15">
        <f t="shared" si="1"/>
        <v>-471234</v>
      </c>
    </row>
    <row r="90" spans="1:7" x14ac:dyDescent="0.35">
      <c r="A90" t="s">
        <v>295</v>
      </c>
      <c r="B90" s="13" t="s">
        <v>301</v>
      </c>
      <c r="C90" s="15">
        <v>87316</v>
      </c>
      <c r="E90" s="15">
        <v>233319</v>
      </c>
      <c r="G90" s="15">
        <f t="shared" si="1"/>
        <v>-146003</v>
      </c>
    </row>
    <row r="91" spans="1:7" x14ac:dyDescent="0.35">
      <c r="A91" t="s">
        <v>295</v>
      </c>
      <c r="B91" s="13" t="s">
        <v>302</v>
      </c>
      <c r="C91" s="15">
        <v>7367</v>
      </c>
      <c r="E91" s="15">
        <v>6828</v>
      </c>
      <c r="G91" s="15">
        <f t="shared" si="1"/>
        <v>539</v>
      </c>
    </row>
    <row r="92" spans="1:7" x14ac:dyDescent="0.35">
      <c r="A92" t="s">
        <v>295</v>
      </c>
      <c r="B92" s="13" t="s">
        <v>400</v>
      </c>
      <c r="C92" s="15">
        <v>1228</v>
      </c>
      <c r="E92" s="15">
        <v>4121</v>
      </c>
      <c r="G92" s="15">
        <f t="shared" si="1"/>
        <v>-2893</v>
      </c>
    </row>
    <row r="93" spans="1:7" x14ac:dyDescent="0.35">
      <c r="A93" t="s">
        <v>295</v>
      </c>
      <c r="B93" s="13" t="s">
        <v>305</v>
      </c>
      <c r="C93" s="15">
        <v>211</v>
      </c>
      <c r="E93" s="15">
        <v>1495</v>
      </c>
      <c r="G93" s="15">
        <f t="shared" si="1"/>
        <v>-1284</v>
      </c>
    </row>
    <row r="94" spans="1:7" x14ac:dyDescent="0.35">
      <c r="A94" t="s">
        <v>295</v>
      </c>
      <c r="B94" s="13" t="s">
        <v>306</v>
      </c>
      <c r="C94" s="15">
        <v>22882</v>
      </c>
      <c r="E94" s="15">
        <v>20324</v>
      </c>
      <c r="G94" s="15">
        <f t="shared" si="1"/>
        <v>2558</v>
      </c>
    </row>
    <row r="95" spans="1:7" x14ac:dyDescent="0.35">
      <c r="A95" t="s">
        <v>295</v>
      </c>
      <c r="B95" s="13" t="s">
        <v>307</v>
      </c>
      <c r="C95" s="15">
        <v>0</v>
      </c>
      <c r="E95" s="15">
        <v>0</v>
      </c>
      <c r="G95" s="15">
        <f t="shared" si="1"/>
        <v>0</v>
      </c>
    </row>
    <row r="96" spans="1:7" x14ac:dyDescent="0.35">
      <c r="A96" t="s">
        <v>295</v>
      </c>
      <c r="B96" s="13" t="s">
        <v>308</v>
      </c>
      <c r="C96" s="15">
        <v>84501</v>
      </c>
      <c r="E96" s="15">
        <v>71721</v>
      </c>
      <c r="G96" s="15">
        <f t="shared" si="1"/>
        <v>12780</v>
      </c>
    </row>
    <row r="97" spans="1:7" x14ac:dyDescent="0.35">
      <c r="A97" t="s">
        <v>295</v>
      </c>
      <c r="B97" s="13" t="s">
        <v>309</v>
      </c>
      <c r="C97" s="15">
        <v>16088</v>
      </c>
      <c r="E97" s="15">
        <v>15963</v>
      </c>
      <c r="G97" s="15">
        <f t="shared" si="1"/>
        <v>125</v>
      </c>
    </row>
    <row r="98" spans="1:7" x14ac:dyDescent="0.35">
      <c r="A98" t="s">
        <v>295</v>
      </c>
      <c r="B98" s="13" t="s">
        <v>310</v>
      </c>
      <c r="C98" s="15">
        <v>6613</v>
      </c>
      <c r="E98" s="15">
        <v>5942</v>
      </c>
      <c r="G98" s="15">
        <f t="shared" si="1"/>
        <v>671</v>
      </c>
    </row>
    <row r="99" spans="1:7" x14ac:dyDescent="0.35">
      <c r="A99" t="s">
        <v>295</v>
      </c>
      <c r="B99" s="13" t="s">
        <v>444</v>
      </c>
      <c r="C99" s="15">
        <v>0</v>
      </c>
      <c r="E99" s="15">
        <v>0</v>
      </c>
      <c r="G99" s="15">
        <f t="shared" si="1"/>
        <v>0</v>
      </c>
    </row>
    <row r="100" spans="1:7" x14ac:dyDescent="0.35">
      <c r="A100" t="s">
        <v>295</v>
      </c>
      <c r="B100" s="13" t="s">
        <v>312</v>
      </c>
      <c r="C100" s="15">
        <v>0</v>
      </c>
      <c r="E100" s="15">
        <v>0</v>
      </c>
      <c r="G100" s="15">
        <f t="shared" si="1"/>
        <v>0</v>
      </c>
    </row>
    <row r="101" spans="1:7" x14ac:dyDescent="0.35">
      <c r="A101" t="s">
        <v>295</v>
      </c>
      <c r="B101" s="13" t="s">
        <v>313</v>
      </c>
      <c r="C101" s="15">
        <v>1482</v>
      </c>
      <c r="E101" s="15">
        <v>9831</v>
      </c>
      <c r="G101" s="15">
        <f t="shared" si="1"/>
        <v>-8349</v>
      </c>
    </row>
    <row r="102" spans="1:7" x14ac:dyDescent="0.35">
      <c r="A102" t="s">
        <v>295</v>
      </c>
      <c r="B102" s="13" t="s">
        <v>314</v>
      </c>
      <c r="C102" s="15">
        <v>231029</v>
      </c>
      <c r="E102" s="15">
        <v>1636409</v>
      </c>
      <c r="G102" s="15">
        <f t="shared" si="1"/>
        <v>-1405380</v>
      </c>
    </row>
    <row r="103" spans="1:7" x14ac:dyDescent="0.35">
      <c r="A103" t="s">
        <v>295</v>
      </c>
      <c r="B103" s="13" t="s">
        <v>315</v>
      </c>
      <c r="C103" s="15">
        <v>11636</v>
      </c>
      <c r="E103" s="15">
        <v>4761</v>
      </c>
      <c r="G103" s="15">
        <f t="shared" si="1"/>
        <v>6875</v>
      </c>
    </row>
    <row r="104" spans="1:7" x14ac:dyDescent="0.35">
      <c r="A104" t="s">
        <v>329</v>
      </c>
      <c r="B104" s="13" t="s">
        <v>330</v>
      </c>
      <c r="C104" s="15">
        <v>0</v>
      </c>
      <c r="E104" s="15">
        <v>423.69965000000002</v>
      </c>
      <c r="G104" s="15">
        <f t="shared" si="1"/>
        <v>-423.69965000000002</v>
      </c>
    </row>
    <row r="105" spans="1:7" x14ac:dyDescent="0.35">
      <c r="A105" t="s">
        <v>329</v>
      </c>
      <c r="B105" s="13" t="s">
        <v>445</v>
      </c>
      <c r="C105" s="15">
        <v>0</v>
      </c>
      <c r="E105" s="15">
        <v>0</v>
      </c>
      <c r="G105" s="15">
        <f t="shared" si="1"/>
        <v>0</v>
      </c>
    </row>
    <row r="106" spans="1:7" x14ac:dyDescent="0.35">
      <c r="A106" t="s">
        <v>329</v>
      </c>
      <c r="B106" s="13" t="s">
        <v>332</v>
      </c>
      <c r="C106" s="15">
        <v>189373.03488000002</v>
      </c>
      <c r="E106" s="15">
        <v>745016.31672999985</v>
      </c>
      <c r="G106" s="15">
        <f t="shared" si="1"/>
        <v>-555643.2818499998</v>
      </c>
    </row>
    <row r="107" spans="1:7" x14ac:dyDescent="0.35">
      <c r="A107" t="s">
        <v>329</v>
      </c>
      <c r="B107" s="13" t="s">
        <v>420</v>
      </c>
      <c r="C107" s="15">
        <v>7657.050110000001</v>
      </c>
      <c r="E107" s="15">
        <v>11341.66669</v>
      </c>
      <c r="G107" s="15">
        <f t="shared" si="1"/>
        <v>-3684.616579999999</v>
      </c>
    </row>
    <row r="108" spans="1:7" x14ac:dyDescent="0.35">
      <c r="A108" t="s">
        <v>329</v>
      </c>
      <c r="B108" s="13" t="s">
        <v>363</v>
      </c>
      <c r="C108" s="15">
        <v>0</v>
      </c>
      <c r="E108" s="15">
        <v>0</v>
      </c>
      <c r="G108" s="15">
        <f t="shared" si="1"/>
        <v>0</v>
      </c>
    </row>
    <row r="109" spans="1:7" x14ac:dyDescent="0.35">
      <c r="A109" t="s">
        <v>329</v>
      </c>
      <c r="B109" s="13" t="s">
        <v>336</v>
      </c>
      <c r="C109" s="15">
        <v>6690</v>
      </c>
      <c r="E109" s="15">
        <v>9961</v>
      </c>
      <c r="G109" s="15">
        <f t="shared" si="1"/>
        <v>-3271</v>
      </c>
    </row>
    <row r="110" spans="1:7" x14ac:dyDescent="0.35">
      <c r="A110" t="s">
        <v>329</v>
      </c>
      <c r="B110" s="13" t="s">
        <v>450</v>
      </c>
      <c r="C110" s="15">
        <v>0</v>
      </c>
      <c r="E110" s="15">
        <v>0</v>
      </c>
      <c r="G110" s="15">
        <f t="shared" si="1"/>
        <v>0</v>
      </c>
    </row>
    <row r="111" spans="1:7" x14ac:dyDescent="0.35">
      <c r="A111" t="s">
        <v>329</v>
      </c>
      <c r="B111" s="13" t="s">
        <v>338</v>
      </c>
      <c r="C111" s="15">
        <v>0</v>
      </c>
      <c r="E111" s="15">
        <v>0</v>
      </c>
      <c r="G111" s="15">
        <f t="shared" si="1"/>
        <v>0</v>
      </c>
    </row>
    <row r="112" spans="1:7" x14ac:dyDescent="0.35">
      <c r="A112" t="s">
        <v>329</v>
      </c>
      <c r="B112" s="13" t="s">
        <v>339</v>
      </c>
      <c r="C112" s="15">
        <v>0</v>
      </c>
      <c r="E112" s="15">
        <v>1097</v>
      </c>
      <c r="G112" s="15">
        <f t="shared" si="1"/>
        <v>-1097</v>
      </c>
    </row>
    <row r="113" spans="1:7" x14ac:dyDescent="0.35">
      <c r="A113" t="s">
        <v>329</v>
      </c>
      <c r="B113" s="13" t="s">
        <v>340</v>
      </c>
      <c r="C113" s="15">
        <v>0</v>
      </c>
      <c r="E113" s="15">
        <v>1287</v>
      </c>
      <c r="G113" s="15">
        <f t="shared" si="1"/>
        <v>-1287</v>
      </c>
    </row>
    <row r="114" spans="1:7" x14ac:dyDescent="0.35">
      <c r="A114" t="s">
        <v>329</v>
      </c>
      <c r="B114" s="13" t="s">
        <v>421</v>
      </c>
      <c r="C114" s="15">
        <v>0</v>
      </c>
      <c r="E114" s="15">
        <v>0</v>
      </c>
      <c r="G114" s="15">
        <f t="shared" si="1"/>
        <v>0</v>
      </c>
    </row>
    <row r="115" spans="1:7" x14ac:dyDescent="0.35">
      <c r="A115" t="s">
        <v>329</v>
      </c>
      <c r="B115" s="13" t="s">
        <v>341</v>
      </c>
      <c r="C115" s="15">
        <v>38202</v>
      </c>
      <c r="E115" s="15">
        <v>95316</v>
      </c>
      <c r="G115" s="15">
        <f t="shared" si="1"/>
        <v>-57114</v>
      </c>
    </row>
    <row r="116" spans="1:7" x14ac:dyDescent="0.35">
      <c r="A116" t="s">
        <v>329</v>
      </c>
      <c r="B116" s="13" t="s">
        <v>342</v>
      </c>
      <c r="C116" s="15">
        <v>0</v>
      </c>
      <c r="E116" s="15">
        <v>0</v>
      </c>
      <c r="G116" s="15">
        <f t="shared" si="1"/>
        <v>0</v>
      </c>
    </row>
    <row r="117" spans="1:7" x14ac:dyDescent="0.35">
      <c r="A117" t="s">
        <v>329</v>
      </c>
      <c r="B117" s="13" t="s">
        <v>343</v>
      </c>
      <c r="C117" s="15">
        <v>6</v>
      </c>
      <c r="E117" s="15">
        <v>483</v>
      </c>
      <c r="G117" s="15">
        <f t="shared" si="1"/>
        <v>-477</v>
      </c>
    </row>
    <row r="118" spans="1:7" x14ac:dyDescent="0.35">
      <c r="A118" t="s">
        <v>329</v>
      </c>
      <c r="B118" s="13" t="s">
        <v>446</v>
      </c>
      <c r="C118" s="15">
        <v>0</v>
      </c>
      <c r="E118" s="15">
        <v>0</v>
      </c>
      <c r="G118" s="15">
        <f t="shared" si="1"/>
        <v>0</v>
      </c>
    </row>
    <row r="119" spans="1:7" x14ac:dyDescent="0.35">
      <c r="A119" t="s">
        <v>329</v>
      </c>
      <c r="B119" s="13" t="s">
        <v>344</v>
      </c>
      <c r="C119" s="15">
        <v>734641</v>
      </c>
      <c r="E119" s="15">
        <v>734935</v>
      </c>
      <c r="G119" s="15">
        <f t="shared" si="1"/>
        <v>-294</v>
      </c>
    </row>
    <row r="120" spans="1:7" x14ac:dyDescent="0.35">
      <c r="A120" t="s">
        <v>329</v>
      </c>
      <c r="B120" s="13" t="s">
        <v>447</v>
      </c>
      <c r="C120" s="15">
        <v>0</v>
      </c>
      <c r="E120" s="15">
        <v>0</v>
      </c>
      <c r="G120" s="15">
        <f t="shared" si="1"/>
        <v>0</v>
      </c>
    </row>
    <row r="121" spans="1:7" x14ac:dyDescent="0.35">
      <c r="A121" t="s">
        <v>329</v>
      </c>
      <c r="B121" s="13" t="s">
        <v>346</v>
      </c>
      <c r="C121" s="15">
        <v>171777</v>
      </c>
      <c r="E121" s="15">
        <v>130361</v>
      </c>
      <c r="G121" s="15">
        <f t="shared" si="1"/>
        <v>41416</v>
      </c>
    </row>
    <row r="122" spans="1:7" x14ac:dyDescent="0.35">
      <c r="A122" t="s">
        <v>329</v>
      </c>
      <c r="B122" s="13" t="s">
        <v>347</v>
      </c>
      <c r="C122" s="15">
        <v>22797</v>
      </c>
      <c r="E122" s="15">
        <v>163354</v>
      </c>
      <c r="G122" s="15">
        <f t="shared" si="1"/>
        <v>-140557</v>
      </c>
    </row>
    <row r="123" spans="1:7" x14ac:dyDescent="0.35">
      <c r="A123" t="s">
        <v>329</v>
      </c>
      <c r="B123" s="13" t="s">
        <v>348</v>
      </c>
      <c r="C123" s="15">
        <v>226527</v>
      </c>
      <c r="E123" s="15">
        <v>382712</v>
      </c>
      <c r="G123" s="15">
        <f t="shared" si="1"/>
        <v>-156185</v>
      </c>
    </row>
    <row r="124" spans="1:7" x14ac:dyDescent="0.35">
      <c r="A124" t="s">
        <v>329</v>
      </c>
      <c r="B124" s="13" t="s">
        <v>349</v>
      </c>
      <c r="C124" s="15">
        <v>3207</v>
      </c>
      <c r="E124" s="15">
        <v>134129</v>
      </c>
      <c r="G124" s="15">
        <f t="shared" si="1"/>
        <v>-130922</v>
      </c>
    </row>
    <row r="125" spans="1:7" x14ac:dyDescent="0.35">
      <c r="A125" t="s">
        <v>329</v>
      </c>
      <c r="B125" s="13" t="s">
        <v>350</v>
      </c>
      <c r="C125" s="15">
        <v>903</v>
      </c>
      <c r="E125" s="15">
        <v>8978</v>
      </c>
      <c r="G125" s="15">
        <f t="shared" si="1"/>
        <v>-8075</v>
      </c>
    </row>
    <row r="126" spans="1:7" x14ac:dyDescent="0.35">
      <c r="A126" t="s">
        <v>364</v>
      </c>
      <c r="B126" s="13" t="s">
        <v>317</v>
      </c>
      <c r="C126" s="15">
        <v>6160</v>
      </c>
      <c r="E126" s="15">
        <v>80466</v>
      </c>
      <c r="G126" s="15">
        <f t="shared" si="1"/>
        <v>-74306</v>
      </c>
    </row>
    <row r="127" spans="1:7" x14ac:dyDescent="0.35">
      <c r="A127" t="s">
        <v>364</v>
      </c>
      <c r="B127" s="13" t="s">
        <v>169</v>
      </c>
      <c r="C127" s="15">
        <v>0</v>
      </c>
      <c r="E127" s="15">
        <v>0</v>
      </c>
      <c r="G127" s="15">
        <f t="shared" si="1"/>
        <v>0</v>
      </c>
    </row>
    <row r="128" spans="1:7" x14ac:dyDescent="0.35">
      <c r="A128" t="s">
        <v>364</v>
      </c>
      <c r="B128" s="13" t="s">
        <v>318</v>
      </c>
      <c r="C128" s="15">
        <v>282.02</v>
      </c>
      <c r="E128" s="15">
        <v>335.54561000000001</v>
      </c>
      <c r="G128" s="15">
        <f t="shared" si="1"/>
        <v>-53.525610000000029</v>
      </c>
    </row>
    <row r="129" spans="1:7" x14ac:dyDescent="0.35">
      <c r="A129" t="s">
        <v>364</v>
      </c>
      <c r="B129" s="13" t="s">
        <v>319</v>
      </c>
      <c r="C129" s="15">
        <v>7496.1429800000014</v>
      </c>
      <c r="E129" s="15">
        <v>13850.90221</v>
      </c>
      <c r="G129" s="15">
        <f t="shared" si="1"/>
        <v>-6354.7592299999988</v>
      </c>
    </row>
    <row r="130" spans="1:7" x14ac:dyDescent="0.35">
      <c r="A130" t="s">
        <v>364</v>
      </c>
      <c r="B130" s="13" t="s">
        <v>402</v>
      </c>
      <c r="C130" s="15">
        <v>401.5</v>
      </c>
      <c r="E130" s="15">
        <v>1088.5092399999999</v>
      </c>
      <c r="G130" s="15">
        <f t="shared" si="1"/>
        <v>-687.00923999999986</v>
      </c>
    </row>
    <row r="131" spans="1:7" x14ac:dyDescent="0.35">
      <c r="A131" t="s">
        <v>364</v>
      </c>
      <c r="B131" s="13" t="s">
        <v>213</v>
      </c>
      <c r="C131" s="15">
        <v>12.749180000000001</v>
      </c>
      <c r="E131" s="15">
        <v>247</v>
      </c>
      <c r="G131" s="15">
        <f t="shared" si="1"/>
        <v>-234.25082</v>
      </c>
    </row>
    <row r="132" spans="1:7" x14ac:dyDescent="0.35">
      <c r="A132" t="s">
        <v>364</v>
      </c>
      <c r="B132" s="13" t="s">
        <v>422</v>
      </c>
      <c r="C132" s="15">
        <v>0</v>
      </c>
      <c r="E132" s="15">
        <v>1934.4820599999998</v>
      </c>
      <c r="G132" s="15">
        <f t="shared" si="1"/>
        <v>-1934.4820599999998</v>
      </c>
    </row>
    <row r="133" spans="1:7" x14ac:dyDescent="0.35">
      <c r="A133" t="s">
        <v>364</v>
      </c>
      <c r="B133" s="13" t="s">
        <v>320</v>
      </c>
      <c r="C133" s="15">
        <v>6302.9011500000006</v>
      </c>
      <c r="E133" s="15">
        <v>15677.897190000002</v>
      </c>
      <c r="G133" s="15">
        <f t="shared" si="1"/>
        <v>-9374.9960400000018</v>
      </c>
    </row>
    <row r="134" spans="1:7" x14ac:dyDescent="0.35">
      <c r="A134" t="s">
        <v>364</v>
      </c>
      <c r="B134" s="13" t="s">
        <v>403</v>
      </c>
      <c r="C134" s="15">
        <v>34650</v>
      </c>
      <c r="E134" s="15">
        <v>124553</v>
      </c>
      <c r="G134" s="15">
        <f t="shared" ref="G134:G149" si="2">C134-E134</f>
        <v>-89903</v>
      </c>
    </row>
    <row r="135" spans="1:7" x14ac:dyDescent="0.35">
      <c r="A135" t="s">
        <v>364</v>
      </c>
      <c r="B135" s="13" t="s">
        <v>414</v>
      </c>
      <c r="C135" s="15">
        <v>0</v>
      </c>
      <c r="E135" s="15">
        <v>0</v>
      </c>
      <c r="G135" s="15">
        <f t="shared" si="2"/>
        <v>0</v>
      </c>
    </row>
    <row r="136" spans="1:7" x14ac:dyDescent="0.35">
      <c r="A136" t="s">
        <v>364</v>
      </c>
      <c r="B136" s="13" t="s">
        <v>448</v>
      </c>
      <c r="C136" s="15">
        <v>0</v>
      </c>
      <c r="E136" s="15">
        <v>0</v>
      </c>
      <c r="G136" s="15">
        <f t="shared" si="2"/>
        <v>0</v>
      </c>
    </row>
    <row r="137" spans="1:7" x14ac:dyDescent="0.35">
      <c r="A137" t="s">
        <v>364</v>
      </c>
      <c r="B137" s="13" t="s">
        <v>324</v>
      </c>
      <c r="C137" s="15">
        <v>2</v>
      </c>
      <c r="E137" s="15">
        <v>10532</v>
      </c>
      <c r="G137" s="15">
        <f t="shared" si="2"/>
        <v>-10530</v>
      </c>
    </row>
    <row r="138" spans="1:7" x14ac:dyDescent="0.35">
      <c r="A138" t="s">
        <v>364</v>
      </c>
      <c r="B138" s="13" t="s">
        <v>325</v>
      </c>
      <c r="C138" s="15">
        <v>0</v>
      </c>
      <c r="E138" s="15">
        <v>0</v>
      </c>
      <c r="G138" s="15">
        <f t="shared" si="2"/>
        <v>0</v>
      </c>
    </row>
    <row r="139" spans="1:7" x14ac:dyDescent="0.35">
      <c r="A139" t="s">
        <v>364</v>
      </c>
      <c r="B139" s="13" t="s">
        <v>326</v>
      </c>
      <c r="C139" s="15">
        <v>0</v>
      </c>
      <c r="E139" s="15">
        <v>0</v>
      </c>
      <c r="G139" s="15">
        <f t="shared" si="2"/>
        <v>0</v>
      </c>
    </row>
    <row r="140" spans="1:7" x14ac:dyDescent="0.35">
      <c r="A140" t="s">
        <v>364</v>
      </c>
      <c r="B140" s="13" t="s">
        <v>214</v>
      </c>
      <c r="C140" s="15">
        <v>4311</v>
      </c>
      <c r="E140" s="15">
        <v>78582</v>
      </c>
      <c r="G140" s="15">
        <f t="shared" si="2"/>
        <v>-74271</v>
      </c>
    </row>
    <row r="141" spans="1:7" x14ac:dyDescent="0.35">
      <c r="A141" t="s">
        <v>364</v>
      </c>
      <c r="B141" s="13" t="s">
        <v>215</v>
      </c>
      <c r="C141" s="15">
        <v>4421</v>
      </c>
      <c r="E141" s="15">
        <v>87406</v>
      </c>
      <c r="G141" s="15">
        <f t="shared" si="2"/>
        <v>-82985</v>
      </c>
    </row>
    <row r="142" spans="1:7" x14ac:dyDescent="0.35">
      <c r="A142" t="s">
        <v>364</v>
      </c>
      <c r="B142" s="13" t="s">
        <v>327</v>
      </c>
      <c r="C142" s="15">
        <v>970</v>
      </c>
      <c r="E142" s="15">
        <v>4849</v>
      </c>
      <c r="G142" s="15">
        <f t="shared" si="2"/>
        <v>-3879</v>
      </c>
    </row>
    <row r="143" spans="1:7" x14ac:dyDescent="0.35">
      <c r="A143" t="s">
        <v>364</v>
      </c>
      <c r="B143" s="13" t="s">
        <v>429</v>
      </c>
      <c r="C143" s="15">
        <v>3618</v>
      </c>
      <c r="E143" s="15">
        <v>11946</v>
      </c>
      <c r="G143" s="15">
        <f t="shared" si="2"/>
        <v>-8328</v>
      </c>
    </row>
    <row r="144" spans="1:7" x14ac:dyDescent="0.35">
      <c r="A144" t="s">
        <v>364</v>
      </c>
      <c r="B144" s="13" t="s">
        <v>430</v>
      </c>
      <c r="C144" s="15">
        <v>0</v>
      </c>
      <c r="E144" s="15">
        <v>1837</v>
      </c>
      <c r="G144" s="15">
        <f t="shared" si="2"/>
        <v>-1837</v>
      </c>
    </row>
    <row r="145" spans="1:17" x14ac:dyDescent="0.35">
      <c r="A145" t="s">
        <v>364</v>
      </c>
      <c r="B145" s="13" t="s">
        <v>433</v>
      </c>
      <c r="C145" s="15">
        <v>0</v>
      </c>
      <c r="E145" s="15">
        <v>0</v>
      </c>
      <c r="G145" s="15">
        <f t="shared" si="2"/>
        <v>0</v>
      </c>
    </row>
    <row r="146" spans="1:17" x14ac:dyDescent="0.35">
      <c r="A146" t="s">
        <v>364</v>
      </c>
      <c r="B146" s="13" t="s">
        <v>328</v>
      </c>
      <c r="C146" s="15">
        <v>40582</v>
      </c>
      <c r="E146" s="15">
        <v>40163</v>
      </c>
      <c r="G146" s="15">
        <f t="shared" si="2"/>
        <v>419</v>
      </c>
    </row>
    <row r="147" spans="1:17" x14ac:dyDescent="0.35">
      <c r="A147" t="s">
        <v>364</v>
      </c>
      <c r="B147" s="13" t="s">
        <v>216</v>
      </c>
      <c r="C147" s="15">
        <v>19192</v>
      </c>
      <c r="E147" s="15">
        <v>19807</v>
      </c>
      <c r="G147" s="15">
        <f t="shared" si="2"/>
        <v>-615</v>
      </c>
    </row>
    <row r="148" spans="1:17" x14ac:dyDescent="0.35">
      <c r="A148" t="s">
        <v>364</v>
      </c>
      <c r="B148" s="13" t="s">
        <v>217</v>
      </c>
      <c r="C148" s="15">
        <v>0</v>
      </c>
      <c r="E148" s="15">
        <v>0</v>
      </c>
      <c r="G148" s="15">
        <f t="shared" si="2"/>
        <v>0</v>
      </c>
    </row>
    <row r="149" spans="1:17" x14ac:dyDescent="0.35">
      <c r="A149" t="s">
        <v>364</v>
      </c>
      <c r="B149" s="13" t="s">
        <v>404</v>
      </c>
      <c r="C149" s="15">
        <v>2297</v>
      </c>
      <c r="E149" s="15">
        <v>11348</v>
      </c>
      <c r="G149" s="15">
        <f t="shared" si="2"/>
        <v>-9051</v>
      </c>
    </row>
    <row r="150" spans="1:17" x14ac:dyDescent="0.35">
      <c r="B150" s="28" t="s">
        <v>135</v>
      </c>
      <c r="C150" s="29">
        <f t="shared" ref="C150:G150" si="3">SUM(C5:C149)</f>
        <v>5729023.9065700015</v>
      </c>
      <c r="D150" s="29"/>
      <c r="E150" s="29">
        <f t="shared" si="3"/>
        <v>29859909.664250001</v>
      </c>
      <c r="F150" s="29"/>
      <c r="G150" s="29">
        <f t="shared" si="3"/>
        <v>-24130885.757679995</v>
      </c>
    </row>
    <row r="153" spans="1:17" x14ac:dyDescent="0.35">
      <c r="B153" s="28" t="s">
        <v>110</v>
      </c>
      <c r="C153" s="29">
        <f t="shared" ref="C153:G153" si="4">C3+C150</f>
        <v>57334952.426947102</v>
      </c>
      <c r="D153" s="29"/>
      <c r="E153" s="29">
        <f t="shared" si="4"/>
        <v>59592498.216637403</v>
      </c>
      <c r="F153" s="29"/>
      <c r="G153" s="29">
        <f t="shared" si="4"/>
        <v>-2257545.7896902971</v>
      </c>
    </row>
    <row r="155" spans="1:17" s="1" customFormat="1" x14ac:dyDescent="0.35">
      <c r="A155"/>
      <c r="B155" s="13" t="s">
        <v>112</v>
      </c>
      <c r="C155" s="15"/>
      <c r="D155" s="15"/>
      <c r="E155" s="15"/>
      <c r="F155" s="15"/>
      <c r="G155" s="15">
        <v>-146467.706936545</v>
      </c>
      <c r="H155" s="15"/>
      <c r="I155" s="15"/>
      <c r="J155" s="15"/>
      <c r="K155" s="15"/>
      <c r="L155" s="13"/>
      <c r="M155" s="13"/>
      <c r="N155" s="13"/>
      <c r="O155" s="13"/>
      <c r="P155" s="13"/>
      <c r="Q155" s="13"/>
    </row>
    <row r="156" spans="1:17" s="1" customFormat="1" x14ac:dyDescent="0.35">
      <c r="A156"/>
      <c r="B156" s="13"/>
      <c r="C156" s="15"/>
      <c r="D156" s="15"/>
      <c r="E156" s="15"/>
      <c r="F156" s="15"/>
      <c r="G156" s="15"/>
      <c r="H156" s="15"/>
      <c r="I156" s="15"/>
      <c r="J156" s="15"/>
      <c r="K156" s="15"/>
      <c r="L156" s="13"/>
      <c r="M156" s="13"/>
      <c r="N156" s="13"/>
      <c r="O156" s="13"/>
      <c r="P156" s="13"/>
      <c r="Q156" s="13"/>
    </row>
    <row r="157" spans="1:17" s="1" customFormat="1" x14ac:dyDescent="0.35">
      <c r="A157"/>
      <c r="B157" s="28" t="s">
        <v>113</v>
      </c>
      <c r="C157" s="15"/>
      <c r="D157" s="15"/>
      <c r="E157" s="15"/>
      <c r="F157" s="15"/>
      <c r="G157" s="29">
        <f>G153+G155</f>
        <v>-2404013.4966268423</v>
      </c>
      <c r="H157" s="15"/>
      <c r="I157" s="15"/>
      <c r="J157" s="15"/>
      <c r="K157" s="15"/>
      <c r="L157" s="13"/>
      <c r="M157" s="13"/>
      <c r="N157" s="13"/>
      <c r="O157" s="13"/>
      <c r="P157" s="13"/>
      <c r="Q157" s="13"/>
    </row>
    <row r="158" spans="1:17" s="1" customFormat="1" x14ac:dyDescent="0.35">
      <c r="A158"/>
      <c r="B158" s="13"/>
      <c r="C158" s="15"/>
      <c r="D158" s="15"/>
      <c r="E158" s="15"/>
      <c r="F158" s="15"/>
      <c r="G158" s="15"/>
      <c r="H158" s="15"/>
      <c r="I158" s="15"/>
      <c r="J158" s="15"/>
      <c r="K158" s="15"/>
      <c r="L158" s="13"/>
      <c r="M158" s="13"/>
      <c r="N158" s="13"/>
      <c r="O158" s="13"/>
      <c r="P158" s="13"/>
      <c r="Q158" s="13"/>
    </row>
    <row r="159" spans="1:17" s="1" customFormat="1" x14ac:dyDescent="0.35">
      <c r="A159"/>
      <c r="B159" s="13" t="s">
        <v>114</v>
      </c>
      <c r="C159" s="15"/>
      <c r="D159" s="15"/>
      <c r="E159" s="15"/>
      <c r="F159" s="15"/>
      <c r="G159" s="15">
        <v>447056</v>
      </c>
      <c r="H159" s="15"/>
      <c r="I159" s="15"/>
      <c r="J159" s="15"/>
      <c r="K159" s="15"/>
      <c r="L159" s="13"/>
      <c r="M159" s="13"/>
      <c r="N159" s="13"/>
      <c r="O159" s="13"/>
      <c r="P159" s="13"/>
      <c r="Q159" s="13"/>
    </row>
    <row r="160" spans="1:17" s="1" customFormat="1" x14ac:dyDescent="0.35">
      <c r="A160"/>
      <c r="B160" s="13" t="s">
        <v>390</v>
      </c>
      <c r="C160" s="15"/>
      <c r="D160" s="15"/>
      <c r="E160" s="15"/>
      <c r="F160" s="15"/>
      <c r="G160" s="15">
        <v>-508802.57894548902</v>
      </c>
      <c r="H160" s="15"/>
      <c r="I160" s="15"/>
      <c r="J160" s="15"/>
      <c r="K160" s="15"/>
      <c r="L160" s="13"/>
      <c r="M160" s="13"/>
      <c r="N160" s="13"/>
      <c r="O160" s="13"/>
      <c r="P160" s="13"/>
      <c r="Q160" s="13"/>
    </row>
    <row r="161" spans="1:17" s="1" customFormat="1" x14ac:dyDescent="0.35">
      <c r="A161"/>
      <c r="B161" s="13" t="s">
        <v>391</v>
      </c>
      <c r="C161" s="15"/>
      <c r="D161" s="15"/>
      <c r="E161" s="15"/>
      <c r="F161" s="15"/>
      <c r="G161" s="15">
        <v>943451</v>
      </c>
      <c r="H161" s="15"/>
      <c r="I161" s="15"/>
      <c r="J161" s="15"/>
      <c r="K161" s="15"/>
      <c r="L161" s="13"/>
      <c r="M161" s="13"/>
      <c r="N161" s="13"/>
      <c r="O161" s="13"/>
      <c r="P161" s="13"/>
      <c r="Q161" s="13"/>
    </row>
    <row r="163" spans="1:17" s="1" customFormat="1" x14ac:dyDescent="0.35">
      <c r="A163"/>
      <c r="B163" s="28" t="s">
        <v>115</v>
      </c>
      <c r="C163" s="15"/>
      <c r="D163" s="15"/>
      <c r="E163" s="15"/>
      <c r="F163" s="15"/>
      <c r="G163" s="29">
        <f>G157+G159+G160+G161</f>
        <v>-1522309.0755723314</v>
      </c>
      <c r="H163" s="15"/>
      <c r="I163" s="15"/>
      <c r="J163" s="15"/>
      <c r="K163" s="15"/>
      <c r="L163" s="13"/>
      <c r="M163" s="13"/>
      <c r="N163" s="13"/>
      <c r="O163" s="13"/>
      <c r="P163" s="13"/>
      <c r="Q163" s="13"/>
    </row>
    <row r="165" spans="1:17" x14ac:dyDescent="0.35">
      <c r="A165" t="s">
        <v>415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7"/>
  <sheetViews>
    <sheetView topLeftCell="A4" workbookViewId="0">
      <selection activeCell="B21" sqref="B21"/>
    </sheetView>
  </sheetViews>
  <sheetFormatPr defaultRowHeight="14.5" x14ac:dyDescent="0.35"/>
  <cols>
    <col min="1" max="1" width="7.36328125" customWidth="1"/>
    <col min="2" max="2" width="86.36328125" bestFit="1" customWidth="1"/>
    <col min="3" max="3" width="16" bestFit="1" customWidth="1"/>
    <col min="4" max="4" width="6.54296875" customWidth="1"/>
    <col min="5" max="5" width="12.54296875" bestFit="1" customWidth="1"/>
    <col min="6" max="6" width="7.08984375" customWidth="1"/>
    <col min="7" max="7" width="10.6328125" bestFit="1" customWidth="1"/>
  </cols>
  <sheetData>
    <row r="1" spans="1:7" x14ac:dyDescent="0.35">
      <c r="A1" t="s">
        <v>120</v>
      </c>
      <c r="B1" s="3" t="s">
        <v>136</v>
      </c>
    </row>
    <row r="2" spans="1:7" x14ac:dyDescent="0.35">
      <c r="A2" s="16"/>
      <c r="C2" s="19" t="s">
        <v>0</v>
      </c>
      <c r="D2" s="19"/>
      <c r="E2" s="19" t="s">
        <v>1</v>
      </c>
      <c r="F2" s="19"/>
      <c r="G2" s="19" t="s">
        <v>109</v>
      </c>
    </row>
    <row r="3" spans="1:7" x14ac:dyDescent="0.35">
      <c r="B3" s="3" t="s">
        <v>116</v>
      </c>
      <c r="C3" s="4">
        <v>41139440</v>
      </c>
      <c r="D3" s="4"/>
      <c r="E3" s="4">
        <v>24140741</v>
      </c>
      <c r="F3" s="4"/>
      <c r="G3" s="4">
        <f>C3-E3</f>
        <v>16998699</v>
      </c>
    </row>
    <row r="4" spans="1:7" x14ac:dyDescent="0.35">
      <c r="C4" s="1"/>
      <c r="D4" s="1"/>
      <c r="E4" s="1"/>
      <c r="F4" s="1"/>
      <c r="G4" s="1"/>
    </row>
    <row r="5" spans="1:7" x14ac:dyDescent="0.35">
      <c r="A5" t="s">
        <v>121</v>
      </c>
      <c r="B5" t="s">
        <v>141</v>
      </c>
      <c r="C5" s="1">
        <v>4919</v>
      </c>
      <c r="D5" s="1"/>
      <c r="E5" s="1">
        <v>1307</v>
      </c>
      <c r="F5" s="1"/>
      <c r="G5" s="1">
        <f>C5-E5</f>
        <v>3612</v>
      </c>
    </row>
    <row r="6" spans="1:7" x14ac:dyDescent="0.35">
      <c r="A6" t="s">
        <v>121</v>
      </c>
      <c r="B6" t="s">
        <v>2</v>
      </c>
      <c r="C6" s="1">
        <v>0</v>
      </c>
      <c r="D6" s="1"/>
      <c r="E6" s="1">
        <v>143767</v>
      </c>
      <c r="F6" s="1"/>
      <c r="G6" s="1">
        <f t="shared" ref="G6:G57" si="0">C6-E6</f>
        <v>-143767</v>
      </c>
    </row>
    <row r="7" spans="1:7" x14ac:dyDescent="0.35">
      <c r="A7" t="s">
        <v>122</v>
      </c>
      <c r="B7" t="s">
        <v>137</v>
      </c>
      <c r="C7" s="1">
        <v>21</v>
      </c>
      <c r="D7" s="1"/>
      <c r="E7" s="1">
        <v>0</v>
      </c>
      <c r="F7" s="1"/>
      <c r="G7" s="1">
        <f t="shared" si="0"/>
        <v>21</v>
      </c>
    </row>
    <row r="8" spans="1:7" x14ac:dyDescent="0.35">
      <c r="A8" t="s">
        <v>122</v>
      </c>
      <c r="B8" t="s">
        <v>3</v>
      </c>
      <c r="C8" s="1">
        <v>1761</v>
      </c>
      <c r="D8" s="1"/>
      <c r="E8" s="1">
        <v>63954</v>
      </c>
      <c r="F8" s="1"/>
      <c r="G8" s="1">
        <f t="shared" si="0"/>
        <v>-62193</v>
      </c>
    </row>
    <row r="9" spans="1:7" x14ac:dyDescent="0.35">
      <c r="A9" t="s">
        <v>122</v>
      </c>
      <c r="B9" t="s">
        <v>4</v>
      </c>
      <c r="C9" s="1">
        <v>5053</v>
      </c>
      <c r="D9" s="1"/>
      <c r="E9" s="1">
        <v>59660</v>
      </c>
      <c r="F9" s="1"/>
      <c r="G9" s="1">
        <f t="shared" si="0"/>
        <v>-54607</v>
      </c>
    </row>
    <row r="10" spans="1:7" x14ac:dyDescent="0.35">
      <c r="A10" t="s">
        <v>122</v>
      </c>
      <c r="B10" t="s">
        <v>5</v>
      </c>
      <c r="C10" s="1">
        <v>12984</v>
      </c>
      <c r="D10" s="1"/>
      <c r="E10" s="1">
        <v>13371</v>
      </c>
      <c r="F10" s="1"/>
      <c r="G10" s="1">
        <f t="shared" si="0"/>
        <v>-387</v>
      </c>
    </row>
    <row r="11" spans="1:7" x14ac:dyDescent="0.35">
      <c r="A11" t="s">
        <v>122</v>
      </c>
      <c r="B11" t="s">
        <v>6</v>
      </c>
      <c r="C11" s="1">
        <v>188</v>
      </c>
      <c r="D11" s="1"/>
      <c r="E11" s="1">
        <v>1294</v>
      </c>
      <c r="F11" s="1"/>
      <c r="G11" s="1">
        <f t="shared" si="0"/>
        <v>-1106</v>
      </c>
    </row>
    <row r="12" spans="1:7" x14ac:dyDescent="0.35">
      <c r="A12" t="s">
        <v>123</v>
      </c>
      <c r="B12" t="s">
        <v>7</v>
      </c>
      <c r="C12" s="1">
        <v>2893</v>
      </c>
      <c r="D12" s="1"/>
      <c r="E12" s="1">
        <v>24215</v>
      </c>
      <c r="F12" s="1"/>
      <c r="G12" s="1">
        <f t="shared" si="0"/>
        <v>-21322</v>
      </c>
    </row>
    <row r="13" spans="1:7" x14ac:dyDescent="0.35">
      <c r="A13" t="s">
        <v>123</v>
      </c>
      <c r="B13" t="s">
        <v>8</v>
      </c>
      <c r="C13" s="1">
        <v>93</v>
      </c>
      <c r="D13" s="1"/>
      <c r="E13" s="1">
        <v>87</v>
      </c>
      <c r="F13" s="1"/>
      <c r="G13" s="1">
        <f t="shared" si="0"/>
        <v>6</v>
      </c>
    </row>
    <row r="14" spans="1:7" x14ac:dyDescent="0.35">
      <c r="A14" t="s">
        <v>123</v>
      </c>
      <c r="B14" t="s">
        <v>9</v>
      </c>
      <c r="C14" s="1">
        <v>110</v>
      </c>
      <c r="D14" s="1"/>
      <c r="E14" s="1">
        <v>110</v>
      </c>
      <c r="F14" s="1"/>
      <c r="G14" s="1">
        <f t="shared" si="0"/>
        <v>0</v>
      </c>
    </row>
    <row r="15" spans="1:7" x14ac:dyDescent="0.35">
      <c r="A15" t="s">
        <v>123</v>
      </c>
      <c r="B15" t="s">
        <v>190</v>
      </c>
      <c r="C15" s="1">
        <v>665</v>
      </c>
      <c r="D15" s="1"/>
      <c r="E15" s="1">
        <v>2943</v>
      </c>
      <c r="F15" s="1"/>
      <c r="G15" s="1">
        <f t="shared" si="0"/>
        <v>-2278</v>
      </c>
    </row>
    <row r="16" spans="1:7" x14ac:dyDescent="0.35">
      <c r="A16" t="s">
        <v>123</v>
      </c>
      <c r="B16" t="s">
        <v>10</v>
      </c>
      <c r="C16" s="1">
        <v>2159</v>
      </c>
      <c r="D16" s="1"/>
      <c r="E16" s="1">
        <v>10437</v>
      </c>
      <c r="F16" s="1"/>
      <c r="G16" s="1">
        <f t="shared" si="0"/>
        <v>-8278</v>
      </c>
    </row>
    <row r="17" spans="1:7" x14ac:dyDescent="0.35">
      <c r="A17" t="s">
        <v>123</v>
      </c>
      <c r="B17" t="s">
        <v>165</v>
      </c>
      <c r="C17" s="1">
        <v>12242</v>
      </c>
      <c r="D17" s="1"/>
      <c r="E17" s="1">
        <v>646420</v>
      </c>
      <c r="F17" s="1"/>
      <c r="G17" s="1">
        <f t="shared" si="0"/>
        <v>-634178</v>
      </c>
    </row>
    <row r="18" spans="1:7" x14ac:dyDescent="0.35">
      <c r="A18" t="s">
        <v>123</v>
      </c>
      <c r="B18" t="s">
        <v>166</v>
      </c>
      <c r="C18" s="1">
        <v>42095</v>
      </c>
      <c r="D18" s="1"/>
      <c r="E18" s="1">
        <v>167655</v>
      </c>
      <c r="F18" s="1"/>
      <c r="G18" s="1">
        <f t="shared" si="0"/>
        <v>-125560</v>
      </c>
    </row>
    <row r="19" spans="1:7" x14ac:dyDescent="0.35">
      <c r="A19" t="s">
        <v>123</v>
      </c>
      <c r="B19" t="s">
        <v>11</v>
      </c>
      <c r="C19" s="1">
        <v>8018</v>
      </c>
      <c r="D19" s="1"/>
      <c r="E19" s="1">
        <v>2735</v>
      </c>
      <c r="F19" s="1"/>
      <c r="G19" s="1">
        <f t="shared" si="0"/>
        <v>5283</v>
      </c>
    </row>
    <row r="20" spans="1:7" x14ac:dyDescent="0.35">
      <c r="A20" t="s">
        <v>123</v>
      </c>
      <c r="B20" t="s">
        <v>118</v>
      </c>
      <c r="C20" s="1">
        <v>10</v>
      </c>
      <c r="D20" s="1"/>
      <c r="E20" s="1">
        <v>6</v>
      </c>
      <c r="F20" s="1"/>
      <c r="G20" s="1">
        <f t="shared" si="0"/>
        <v>4</v>
      </c>
    </row>
    <row r="21" spans="1:7" x14ac:dyDescent="0.35">
      <c r="A21" t="s">
        <v>123</v>
      </c>
      <c r="B21" t="s">
        <v>12</v>
      </c>
      <c r="C21" s="1">
        <v>300</v>
      </c>
      <c r="D21" s="1"/>
      <c r="E21" s="1">
        <v>1540</v>
      </c>
      <c r="F21" s="1"/>
      <c r="G21" s="1">
        <f t="shared" si="0"/>
        <v>-1240</v>
      </c>
    </row>
    <row r="22" spans="1:7" x14ac:dyDescent="0.35">
      <c r="A22" t="s">
        <v>123</v>
      </c>
      <c r="B22" t="s">
        <v>13</v>
      </c>
      <c r="C22" s="1">
        <v>6</v>
      </c>
      <c r="D22" s="1"/>
      <c r="E22" s="1">
        <v>63</v>
      </c>
      <c r="F22" s="1"/>
      <c r="G22" s="1">
        <f t="shared" si="0"/>
        <v>-57</v>
      </c>
    </row>
    <row r="23" spans="1:7" x14ac:dyDescent="0.35">
      <c r="A23" t="s">
        <v>123</v>
      </c>
      <c r="B23" t="s">
        <v>14</v>
      </c>
      <c r="C23" s="1">
        <v>18381</v>
      </c>
      <c r="D23" s="1"/>
      <c r="E23" s="1">
        <v>29949</v>
      </c>
      <c r="F23" s="1"/>
      <c r="G23" s="1">
        <f t="shared" si="0"/>
        <v>-11568</v>
      </c>
    </row>
    <row r="24" spans="1:7" x14ac:dyDescent="0.35">
      <c r="A24" t="s">
        <v>123</v>
      </c>
      <c r="B24" t="s">
        <v>15</v>
      </c>
      <c r="C24" s="1">
        <v>47104</v>
      </c>
      <c r="D24" s="1"/>
      <c r="E24" s="1">
        <v>31727</v>
      </c>
      <c r="F24" s="1"/>
      <c r="G24" s="1">
        <f t="shared" si="0"/>
        <v>15377</v>
      </c>
    </row>
    <row r="25" spans="1:7" x14ac:dyDescent="0.35">
      <c r="A25" t="s">
        <v>123</v>
      </c>
      <c r="B25" t="s">
        <v>16</v>
      </c>
      <c r="C25" s="1">
        <v>3</v>
      </c>
      <c r="D25" s="1"/>
      <c r="E25" s="1">
        <v>125</v>
      </c>
      <c r="F25" s="1"/>
      <c r="G25" s="1">
        <f t="shared" si="0"/>
        <v>-122</v>
      </c>
    </row>
    <row r="26" spans="1:7" x14ac:dyDescent="0.35">
      <c r="A26" t="s">
        <v>123</v>
      </c>
      <c r="B26" t="s">
        <v>17</v>
      </c>
      <c r="C26" s="1">
        <v>228463</v>
      </c>
      <c r="D26" s="1"/>
      <c r="E26" s="1">
        <v>227608</v>
      </c>
      <c r="F26" s="1"/>
      <c r="G26" s="1">
        <f t="shared" si="0"/>
        <v>855</v>
      </c>
    </row>
    <row r="27" spans="1:7" x14ac:dyDescent="0.35">
      <c r="A27" t="s">
        <v>123</v>
      </c>
      <c r="B27" t="s">
        <v>18</v>
      </c>
      <c r="C27" s="1">
        <v>47788</v>
      </c>
      <c r="D27" s="1"/>
      <c r="E27" s="1">
        <v>110095</v>
      </c>
      <c r="F27" s="1"/>
      <c r="G27" s="1">
        <f t="shared" si="0"/>
        <v>-62307</v>
      </c>
    </row>
    <row r="28" spans="1:7" x14ac:dyDescent="0.35">
      <c r="A28" t="s">
        <v>123</v>
      </c>
      <c r="B28" t="s">
        <v>176</v>
      </c>
      <c r="C28" s="1">
        <v>2318</v>
      </c>
      <c r="D28" s="1"/>
      <c r="E28" s="1">
        <v>11774</v>
      </c>
      <c r="F28" s="1"/>
      <c r="G28" s="1">
        <f t="shared" si="0"/>
        <v>-9456</v>
      </c>
    </row>
    <row r="29" spans="1:7" x14ac:dyDescent="0.35">
      <c r="A29" t="s">
        <v>123</v>
      </c>
      <c r="B29" t="s">
        <v>19</v>
      </c>
      <c r="C29" s="1">
        <v>75848</v>
      </c>
      <c r="D29" s="1"/>
      <c r="E29" s="1">
        <v>134539</v>
      </c>
      <c r="F29" s="1"/>
      <c r="G29" s="1">
        <f t="shared" si="0"/>
        <v>-58691</v>
      </c>
    </row>
    <row r="30" spans="1:7" x14ac:dyDescent="0.35">
      <c r="A30" t="s">
        <v>123</v>
      </c>
      <c r="B30" t="s">
        <v>20</v>
      </c>
      <c r="C30" s="1">
        <v>340</v>
      </c>
      <c r="D30" s="1"/>
      <c r="E30" s="1">
        <v>10022</v>
      </c>
      <c r="F30" s="1"/>
      <c r="G30" s="1">
        <f t="shared" si="0"/>
        <v>-9682</v>
      </c>
    </row>
    <row r="31" spans="1:7" x14ac:dyDescent="0.35">
      <c r="A31" t="s">
        <v>124</v>
      </c>
      <c r="B31" t="s">
        <v>21</v>
      </c>
      <c r="C31" s="1">
        <v>5910</v>
      </c>
      <c r="D31" s="1"/>
      <c r="E31" s="1">
        <v>349279</v>
      </c>
      <c r="F31" s="1"/>
      <c r="G31" s="1">
        <f t="shared" si="0"/>
        <v>-343369</v>
      </c>
    </row>
    <row r="32" spans="1:7" x14ac:dyDescent="0.35">
      <c r="A32" t="s">
        <v>124</v>
      </c>
      <c r="B32" t="s">
        <v>22</v>
      </c>
      <c r="C32" s="1">
        <v>5805</v>
      </c>
      <c r="D32" s="1"/>
      <c r="E32" s="1">
        <v>10799</v>
      </c>
      <c r="F32" s="1"/>
      <c r="G32" s="1">
        <f t="shared" si="0"/>
        <v>-4994</v>
      </c>
    </row>
    <row r="33" spans="1:7" x14ac:dyDescent="0.35">
      <c r="A33" t="s">
        <v>124</v>
      </c>
      <c r="B33" t="s">
        <v>23</v>
      </c>
      <c r="C33" s="1">
        <v>105996</v>
      </c>
      <c r="D33" s="1"/>
      <c r="E33" s="1">
        <v>90723</v>
      </c>
      <c r="F33" s="1"/>
      <c r="G33" s="1">
        <f t="shared" si="0"/>
        <v>15273</v>
      </c>
    </row>
    <row r="34" spans="1:7" x14ac:dyDescent="0.35">
      <c r="A34" t="s">
        <v>124</v>
      </c>
      <c r="B34" t="s">
        <v>24</v>
      </c>
      <c r="C34" s="1">
        <v>19240</v>
      </c>
      <c r="D34" s="1"/>
      <c r="E34" s="1">
        <v>96289</v>
      </c>
      <c r="F34" s="1"/>
      <c r="G34" s="1">
        <f t="shared" si="0"/>
        <v>-77049</v>
      </c>
    </row>
    <row r="35" spans="1:7" x14ac:dyDescent="0.35">
      <c r="A35" t="s">
        <v>124</v>
      </c>
      <c r="B35" t="s">
        <v>119</v>
      </c>
      <c r="C35" s="1">
        <v>1085</v>
      </c>
      <c r="D35" s="1"/>
      <c r="E35" s="1">
        <v>968</v>
      </c>
      <c r="F35" s="1"/>
      <c r="G35" s="1">
        <f t="shared" si="0"/>
        <v>117</v>
      </c>
    </row>
    <row r="36" spans="1:7" x14ac:dyDescent="0.35">
      <c r="A36" t="s">
        <v>124</v>
      </c>
      <c r="B36" t="s">
        <v>25</v>
      </c>
      <c r="C36" s="1">
        <v>6571</v>
      </c>
      <c r="D36" s="1"/>
      <c r="E36" s="1">
        <v>5018</v>
      </c>
      <c r="F36" s="1"/>
      <c r="G36" s="1">
        <f t="shared" si="0"/>
        <v>1553</v>
      </c>
    </row>
    <row r="37" spans="1:7" x14ac:dyDescent="0.35">
      <c r="A37" t="s">
        <v>124</v>
      </c>
      <c r="B37" t="s">
        <v>191</v>
      </c>
      <c r="C37" s="1">
        <v>0</v>
      </c>
      <c r="D37" s="1"/>
      <c r="E37" s="1">
        <v>616</v>
      </c>
      <c r="F37" s="1"/>
      <c r="G37" s="1">
        <f t="shared" si="0"/>
        <v>-616</v>
      </c>
    </row>
    <row r="38" spans="1:7" x14ac:dyDescent="0.35">
      <c r="A38" t="s">
        <v>124</v>
      </c>
      <c r="B38" t="s">
        <v>26</v>
      </c>
      <c r="C38" s="1">
        <v>2983</v>
      </c>
      <c r="D38" s="1"/>
      <c r="E38" s="1">
        <v>8277</v>
      </c>
      <c r="F38" s="1"/>
      <c r="G38" s="1">
        <f t="shared" si="0"/>
        <v>-5294</v>
      </c>
    </row>
    <row r="39" spans="1:7" x14ac:dyDescent="0.35">
      <c r="A39" t="s">
        <v>124</v>
      </c>
      <c r="B39" t="s">
        <v>27</v>
      </c>
      <c r="C39" s="1">
        <v>1142864</v>
      </c>
      <c r="D39" s="1"/>
      <c r="E39" s="1">
        <v>3715787</v>
      </c>
      <c r="F39" s="1"/>
      <c r="G39" s="1">
        <f t="shared" si="0"/>
        <v>-2572923</v>
      </c>
    </row>
    <row r="40" spans="1:7" x14ac:dyDescent="0.35">
      <c r="A40" t="s">
        <v>124</v>
      </c>
      <c r="B40" t="s">
        <v>28</v>
      </c>
      <c r="C40" s="1">
        <v>25</v>
      </c>
      <c r="D40" s="1"/>
      <c r="E40" s="1">
        <v>1077</v>
      </c>
      <c r="F40" s="1"/>
      <c r="G40" s="1">
        <f t="shared" si="0"/>
        <v>-1052</v>
      </c>
    </row>
    <row r="41" spans="1:7" x14ac:dyDescent="0.35">
      <c r="A41" t="s">
        <v>124</v>
      </c>
      <c r="B41" t="s">
        <v>144</v>
      </c>
      <c r="C41" s="1">
        <v>30943</v>
      </c>
      <c r="D41" s="1"/>
      <c r="E41" s="1">
        <v>3791</v>
      </c>
      <c r="F41" s="1"/>
      <c r="G41" s="1">
        <f t="shared" si="0"/>
        <v>27152</v>
      </c>
    </row>
    <row r="42" spans="1:7" x14ac:dyDescent="0.35">
      <c r="A42" t="s">
        <v>124</v>
      </c>
      <c r="B42" t="s">
        <v>29</v>
      </c>
      <c r="C42" s="1">
        <v>87</v>
      </c>
      <c r="D42" s="1"/>
      <c r="E42" s="1">
        <v>2612</v>
      </c>
      <c r="F42" s="1"/>
      <c r="G42" s="1">
        <f t="shared" si="0"/>
        <v>-2525</v>
      </c>
    </row>
    <row r="43" spans="1:7" x14ac:dyDescent="0.35">
      <c r="A43" t="s">
        <v>125</v>
      </c>
      <c r="B43" t="s">
        <v>30</v>
      </c>
      <c r="C43" s="1">
        <v>270070</v>
      </c>
      <c r="D43" s="1"/>
      <c r="E43" s="1">
        <v>2831583</v>
      </c>
      <c r="F43" s="1"/>
      <c r="G43" s="1">
        <f t="shared" si="0"/>
        <v>-2561513</v>
      </c>
    </row>
    <row r="44" spans="1:7" x14ac:dyDescent="0.35">
      <c r="A44" t="s">
        <v>125</v>
      </c>
      <c r="B44" t="s">
        <v>31</v>
      </c>
      <c r="C44" s="1">
        <v>0</v>
      </c>
      <c r="D44" s="1"/>
      <c r="E44" s="1">
        <v>1024</v>
      </c>
      <c r="F44" s="1"/>
      <c r="G44" s="1">
        <f t="shared" si="0"/>
        <v>-1024</v>
      </c>
    </row>
    <row r="45" spans="1:7" x14ac:dyDescent="0.35">
      <c r="A45" t="s">
        <v>125</v>
      </c>
      <c r="B45" t="s">
        <v>193</v>
      </c>
      <c r="C45" s="1">
        <v>34</v>
      </c>
      <c r="D45" s="1"/>
      <c r="E45" s="1">
        <v>464</v>
      </c>
      <c r="F45" s="1"/>
      <c r="G45" s="1">
        <f t="shared" si="0"/>
        <v>-430</v>
      </c>
    </row>
    <row r="46" spans="1:7" x14ac:dyDescent="0.35">
      <c r="A46" t="s">
        <v>125</v>
      </c>
      <c r="B46" t="s">
        <v>32</v>
      </c>
      <c r="C46" s="1">
        <v>15912</v>
      </c>
      <c r="D46" s="1"/>
      <c r="E46" s="1">
        <v>499393</v>
      </c>
      <c r="F46" s="1"/>
      <c r="G46" s="1">
        <f t="shared" si="0"/>
        <v>-483481</v>
      </c>
    </row>
    <row r="47" spans="1:7" x14ac:dyDescent="0.35">
      <c r="A47" t="s">
        <v>125</v>
      </c>
      <c r="B47" t="s">
        <v>33</v>
      </c>
      <c r="C47" s="1">
        <v>185172</v>
      </c>
      <c r="D47" s="1"/>
      <c r="E47" s="1">
        <v>3910582</v>
      </c>
      <c r="F47" s="1"/>
      <c r="G47" s="1">
        <f t="shared" si="0"/>
        <v>-3725410</v>
      </c>
    </row>
    <row r="48" spans="1:7" x14ac:dyDescent="0.35">
      <c r="A48" t="s">
        <v>125</v>
      </c>
      <c r="B48" t="s">
        <v>34</v>
      </c>
      <c r="C48" s="1">
        <v>239</v>
      </c>
      <c r="D48" s="1"/>
      <c r="E48" s="1">
        <v>172</v>
      </c>
      <c r="F48" s="1"/>
      <c r="G48" s="1">
        <f t="shared" si="0"/>
        <v>67</v>
      </c>
    </row>
    <row r="49" spans="1:7" x14ac:dyDescent="0.35">
      <c r="A49" t="s">
        <v>125</v>
      </c>
      <c r="B49" t="s">
        <v>133</v>
      </c>
      <c r="C49" s="1">
        <v>0</v>
      </c>
      <c r="D49" s="1"/>
      <c r="E49" s="1">
        <v>1017601</v>
      </c>
      <c r="F49" s="1"/>
      <c r="G49" s="1">
        <f t="shared" si="0"/>
        <v>-1017601</v>
      </c>
    </row>
    <row r="50" spans="1:7" x14ac:dyDescent="0.35">
      <c r="A50" t="s">
        <v>125</v>
      </c>
      <c r="B50" t="s">
        <v>35</v>
      </c>
      <c r="C50" s="1">
        <v>14105</v>
      </c>
      <c r="D50" s="1"/>
      <c r="E50" s="1">
        <v>1815709</v>
      </c>
      <c r="F50" s="1"/>
      <c r="G50" s="1">
        <f t="shared" si="0"/>
        <v>-1801604</v>
      </c>
    </row>
    <row r="51" spans="1:7" x14ac:dyDescent="0.35">
      <c r="A51" t="s">
        <v>125</v>
      </c>
      <c r="B51" t="s">
        <v>36</v>
      </c>
      <c r="C51" s="1">
        <v>0</v>
      </c>
      <c r="D51" s="1"/>
      <c r="E51" s="1">
        <v>30</v>
      </c>
      <c r="F51" s="1"/>
      <c r="G51" s="1">
        <f t="shared" si="0"/>
        <v>-30</v>
      </c>
    </row>
    <row r="52" spans="1:7" x14ac:dyDescent="0.35">
      <c r="A52" t="s">
        <v>125</v>
      </c>
      <c r="B52" t="s">
        <v>37</v>
      </c>
      <c r="C52" s="1">
        <v>360</v>
      </c>
      <c r="D52" s="1"/>
      <c r="E52" s="1">
        <v>788391</v>
      </c>
      <c r="F52" s="1"/>
      <c r="G52" s="1">
        <f t="shared" si="0"/>
        <v>-788031</v>
      </c>
    </row>
    <row r="53" spans="1:7" x14ac:dyDescent="0.35">
      <c r="A53" t="s">
        <v>125</v>
      </c>
      <c r="B53" t="s">
        <v>38</v>
      </c>
      <c r="C53" s="1">
        <v>0</v>
      </c>
      <c r="D53" s="1"/>
      <c r="E53" s="1">
        <v>881</v>
      </c>
      <c r="F53" s="1"/>
      <c r="G53" s="1">
        <f t="shared" si="0"/>
        <v>-881</v>
      </c>
    </row>
    <row r="54" spans="1:7" x14ac:dyDescent="0.35">
      <c r="A54" t="s">
        <v>126</v>
      </c>
      <c r="B54" t="s">
        <v>139</v>
      </c>
      <c r="C54" s="1">
        <v>107</v>
      </c>
      <c r="D54" s="1"/>
      <c r="E54" s="1">
        <v>769</v>
      </c>
      <c r="F54" s="1"/>
      <c r="G54" s="1">
        <f t="shared" ref="G54:G55" si="1">C54-E54</f>
        <v>-662</v>
      </c>
    </row>
    <row r="55" spans="1:7" x14ac:dyDescent="0.35">
      <c r="A55" t="s">
        <v>126</v>
      </c>
      <c r="B55" t="s">
        <v>42</v>
      </c>
      <c r="C55" s="1">
        <v>920</v>
      </c>
      <c r="D55" s="1"/>
      <c r="E55" s="1">
        <v>2329</v>
      </c>
      <c r="F55" s="1"/>
      <c r="G55" s="1">
        <f t="shared" si="1"/>
        <v>-1409</v>
      </c>
    </row>
    <row r="56" spans="1:7" x14ac:dyDescent="0.35">
      <c r="A56" t="s">
        <v>126</v>
      </c>
      <c r="B56" t="s">
        <v>40</v>
      </c>
      <c r="C56" s="1">
        <v>1000</v>
      </c>
      <c r="D56" s="1"/>
      <c r="E56" s="1">
        <v>3301</v>
      </c>
      <c r="F56" s="1"/>
      <c r="G56" s="1">
        <f t="shared" si="0"/>
        <v>-2301</v>
      </c>
    </row>
    <row r="57" spans="1:7" x14ac:dyDescent="0.35">
      <c r="A57" t="s">
        <v>126</v>
      </c>
      <c r="B57" t="s">
        <v>41</v>
      </c>
      <c r="C57" s="1">
        <v>-27</v>
      </c>
      <c r="D57" s="1"/>
      <c r="E57" s="1">
        <v>2747</v>
      </c>
      <c r="F57" s="1"/>
      <c r="G57" s="1">
        <f t="shared" si="0"/>
        <v>-2774</v>
      </c>
    </row>
    <row r="58" spans="1:7" x14ac:dyDescent="0.35">
      <c r="A58" t="s">
        <v>126</v>
      </c>
      <c r="B58" t="s">
        <v>45</v>
      </c>
      <c r="C58" s="1">
        <v>2773</v>
      </c>
      <c r="D58" s="1"/>
      <c r="E58" s="1">
        <v>9099</v>
      </c>
      <c r="F58" s="1"/>
      <c r="G58" s="1">
        <f t="shared" ref="G58:G120" si="2">C58-E58</f>
        <v>-6326</v>
      </c>
    </row>
    <row r="59" spans="1:7" x14ac:dyDescent="0.35">
      <c r="A59" t="s">
        <v>126</v>
      </c>
      <c r="B59" t="s">
        <v>46</v>
      </c>
      <c r="C59" s="1">
        <v>862</v>
      </c>
      <c r="D59" s="1"/>
      <c r="E59" s="1">
        <v>957</v>
      </c>
      <c r="F59" s="1"/>
      <c r="G59" s="1">
        <f t="shared" si="2"/>
        <v>-95</v>
      </c>
    </row>
    <row r="60" spans="1:7" x14ac:dyDescent="0.35">
      <c r="A60" t="s">
        <v>126</v>
      </c>
      <c r="B60" t="s">
        <v>47</v>
      </c>
      <c r="C60" s="1">
        <v>26</v>
      </c>
      <c r="D60" s="1"/>
      <c r="E60" s="1">
        <v>34764</v>
      </c>
      <c r="F60" s="1"/>
      <c r="G60" s="1">
        <f t="shared" si="2"/>
        <v>-34738</v>
      </c>
    </row>
    <row r="61" spans="1:7" x14ac:dyDescent="0.35">
      <c r="A61" t="s">
        <v>126</v>
      </c>
      <c r="B61" t="s">
        <v>48</v>
      </c>
      <c r="C61" s="1">
        <v>69</v>
      </c>
      <c r="D61" s="1"/>
      <c r="E61" s="1">
        <v>756</v>
      </c>
      <c r="F61" s="1"/>
      <c r="G61" s="1">
        <f t="shared" si="2"/>
        <v>-687</v>
      </c>
    </row>
    <row r="62" spans="1:7" x14ac:dyDescent="0.35">
      <c r="A62" t="s">
        <v>126</v>
      </c>
      <c r="B62" t="s">
        <v>177</v>
      </c>
      <c r="C62" s="1">
        <v>16480</v>
      </c>
      <c r="D62" s="1"/>
      <c r="E62" s="1">
        <v>41686</v>
      </c>
      <c r="F62" s="1"/>
      <c r="G62" s="1">
        <f t="shared" si="2"/>
        <v>-25206</v>
      </c>
    </row>
    <row r="63" spans="1:7" x14ac:dyDescent="0.35">
      <c r="A63" t="s">
        <v>126</v>
      </c>
      <c r="B63" t="s">
        <v>43</v>
      </c>
      <c r="C63" s="1">
        <v>1017</v>
      </c>
      <c r="D63" s="1"/>
      <c r="E63" s="1">
        <v>3033</v>
      </c>
      <c r="F63" s="1"/>
      <c r="G63" s="1">
        <f t="shared" si="2"/>
        <v>-2016</v>
      </c>
    </row>
    <row r="64" spans="1:7" x14ac:dyDescent="0.35">
      <c r="A64" t="s">
        <v>126</v>
      </c>
      <c r="B64" t="s">
        <v>49</v>
      </c>
      <c r="C64" s="1">
        <v>1065</v>
      </c>
      <c r="D64" s="1"/>
      <c r="E64" s="1">
        <v>6645</v>
      </c>
      <c r="F64" s="1"/>
      <c r="G64" s="1">
        <f t="shared" si="2"/>
        <v>-5580</v>
      </c>
    </row>
    <row r="65" spans="1:7" x14ac:dyDescent="0.35">
      <c r="A65" t="s">
        <v>126</v>
      </c>
      <c r="B65" t="s">
        <v>44</v>
      </c>
      <c r="C65" s="1">
        <v>280</v>
      </c>
      <c r="D65" s="1"/>
      <c r="E65" s="1">
        <v>1264</v>
      </c>
      <c r="F65" s="1"/>
      <c r="G65" s="1">
        <f t="shared" ref="G65" si="3">C65-E65</f>
        <v>-984</v>
      </c>
    </row>
    <row r="66" spans="1:7" x14ac:dyDescent="0.35">
      <c r="A66" t="s">
        <v>126</v>
      </c>
      <c r="B66" t="s">
        <v>39</v>
      </c>
      <c r="C66" s="1">
        <v>13436</v>
      </c>
      <c r="D66" s="1"/>
      <c r="E66" s="1">
        <v>166388</v>
      </c>
      <c r="F66" s="1"/>
      <c r="G66" s="1">
        <f t="shared" si="2"/>
        <v>-152952</v>
      </c>
    </row>
    <row r="67" spans="1:7" x14ac:dyDescent="0.35">
      <c r="A67" t="s">
        <v>126</v>
      </c>
      <c r="B67" t="s">
        <v>138</v>
      </c>
      <c r="C67" s="1">
        <v>0</v>
      </c>
      <c r="D67" s="1"/>
      <c r="E67" s="1">
        <v>681</v>
      </c>
      <c r="F67" s="1"/>
      <c r="G67" s="1">
        <f t="shared" si="2"/>
        <v>-681</v>
      </c>
    </row>
    <row r="68" spans="1:7" x14ac:dyDescent="0.35">
      <c r="A68" t="s">
        <v>126</v>
      </c>
      <c r="B68" t="s">
        <v>50</v>
      </c>
      <c r="C68" s="1">
        <v>0</v>
      </c>
      <c r="D68" s="1"/>
      <c r="E68" s="1">
        <v>863</v>
      </c>
      <c r="F68" s="1"/>
      <c r="G68" s="1">
        <f t="shared" si="2"/>
        <v>-863</v>
      </c>
    </row>
    <row r="69" spans="1:7" x14ac:dyDescent="0.35">
      <c r="A69" t="s">
        <v>126</v>
      </c>
      <c r="B69" t="s">
        <v>51</v>
      </c>
      <c r="C69" s="1">
        <v>376</v>
      </c>
      <c r="D69" s="1"/>
      <c r="E69" s="1">
        <v>27306</v>
      </c>
      <c r="F69" s="1"/>
      <c r="G69" s="1">
        <f t="shared" si="2"/>
        <v>-26930</v>
      </c>
    </row>
    <row r="70" spans="1:7" x14ac:dyDescent="0.35">
      <c r="A70" t="s">
        <v>126</v>
      </c>
      <c r="B70" t="s">
        <v>52</v>
      </c>
      <c r="C70" s="1">
        <v>505</v>
      </c>
      <c r="D70" s="1"/>
      <c r="E70" s="1">
        <v>7337</v>
      </c>
      <c r="F70" s="1"/>
      <c r="G70" s="1">
        <f t="shared" si="2"/>
        <v>-6832</v>
      </c>
    </row>
    <row r="71" spans="1:7" x14ac:dyDescent="0.35">
      <c r="A71" t="s">
        <v>126</v>
      </c>
      <c r="B71" t="s">
        <v>196</v>
      </c>
      <c r="C71" s="1">
        <v>192918</v>
      </c>
      <c r="D71" s="1"/>
      <c r="E71" s="1">
        <v>436040</v>
      </c>
      <c r="F71" s="1"/>
      <c r="G71" s="1">
        <f t="shared" si="2"/>
        <v>-243122</v>
      </c>
    </row>
    <row r="72" spans="1:7" x14ac:dyDescent="0.35">
      <c r="A72" t="s">
        <v>126</v>
      </c>
      <c r="B72" t="s">
        <v>53</v>
      </c>
      <c r="C72" s="1">
        <v>1355</v>
      </c>
      <c r="D72" s="1"/>
      <c r="E72" s="1">
        <v>2686</v>
      </c>
      <c r="F72" s="1"/>
      <c r="G72" s="1">
        <f t="shared" si="2"/>
        <v>-1331</v>
      </c>
    </row>
    <row r="73" spans="1:7" x14ac:dyDescent="0.35">
      <c r="A73" s="17" t="s">
        <v>127</v>
      </c>
      <c r="B73" t="s">
        <v>178</v>
      </c>
      <c r="C73" s="1">
        <v>639</v>
      </c>
      <c r="D73" s="1"/>
      <c r="E73" s="1">
        <v>71003</v>
      </c>
      <c r="F73" s="1"/>
      <c r="G73" s="1">
        <f t="shared" si="2"/>
        <v>-70364</v>
      </c>
    </row>
    <row r="74" spans="1:7" x14ac:dyDescent="0.35">
      <c r="A74" s="17" t="s">
        <v>127</v>
      </c>
      <c r="B74" t="s">
        <v>54</v>
      </c>
      <c r="C74" s="1">
        <v>121026</v>
      </c>
      <c r="D74" s="1"/>
      <c r="E74" s="1">
        <v>820222</v>
      </c>
      <c r="F74" s="1"/>
      <c r="G74" s="1">
        <f t="shared" si="2"/>
        <v>-699196</v>
      </c>
    </row>
    <row r="75" spans="1:7" x14ac:dyDescent="0.35">
      <c r="A75" s="17" t="s">
        <v>128</v>
      </c>
      <c r="B75" t="s">
        <v>55</v>
      </c>
      <c r="C75" s="1">
        <v>32192</v>
      </c>
      <c r="D75" s="1"/>
      <c r="E75" s="1">
        <v>39556</v>
      </c>
      <c r="F75" s="1"/>
      <c r="G75" s="1">
        <f t="shared" si="2"/>
        <v>-7364</v>
      </c>
    </row>
    <row r="76" spans="1:7" x14ac:dyDescent="0.35">
      <c r="A76" s="17" t="s">
        <v>128</v>
      </c>
      <c r="B76" t="s">
        <v>56</v>
      </c>
      <c r="C76" s="1">
        <v>2</v>
      </c>
      <c r="D76" s="1"/>
      <c r="E76" s="1">
        <v>2003</v>
      </c>
      <c r="F76" s="1"/>
      <c r="G76" s="1">
        <f t="shared" si="2"/>
        <v>-2001</v>
      </c>
    </row>
    <row r="77" spans="1:7" x14ac:dyDescent="0.35">
      <c r="A77" s="17" t="s">
        <v>128</v>
      </c>
      <c r="B77" t="s">
        <v>187</v>
      </c>
      <c r="C77" s="1">
        <v>74</v>
      </c>
      <c r="D77" s="1"/>
      <c r="E77" s="1">
        <v>205</v>
      </c>
      <c r="F77" s="1"/>
      <c r="G77" s="1">
        <f t="shared" si="2"/>
        <v>-131</v>
      </c>
    </row>
    <row r="78" spans="1:7" x14ac:dyDescent="0.35">
      <c r="A78" s="17" t="s">
        <v>128</v>
      </c>
      <c r="B78" t="s">
        <v>57</v>
      </c>
      <c r="C78" s="1">
        <v>162</v>
      </c>
      <c r="D78" s="1"/>
      <c r="E78" s="1">
        <v>517</v>
      </c>
      <c r="F78" s="1"/>
      <c r="G78" s="1">
        <f t="shared" si="2"/>
        <v>-355</v>
      </c>
    </row>
    <row r="79" spans="1:7" x14ac:dyDescent="0.35">
      <c r="A79" s="17" t="s">
        <v>128</v>
      </c>
      <c r="B79" t="s">
        <v>58</v>
      </c>
      <c r="C79" s="1">
        <v>806</v>
      </c>
      <c r="D79" s="1"/>
      <c r="E79" s="1">
        <v>61474</v>
      </c>
      <c r="F79" s="1"/>
      <c r="G79" s="1">
        <f t="shared" si="2"/>
        <v>-60668</v>
      </c>
    </row>
    <row r="80" spans="1:7" x14ac:dyDescent="0.35">
      <c r="A80" t="s">
        <v>129</v>
      </c>
      <c r="B80" t="s">
        <v>68</v>
      </c>
      <c r="C80" s="1">
        <v>44594</v>
      </c>
      <c r="D80" s="1"/>
      <c r="E80" s="1">
        <v>171210</v>
      </c>
      <c r="F80" s="1"/>
      <c r="G80" s="1">
        <f t="shared" si="2"/>
        <v>-126616</v>
      </c>
    </row>
    <row r="81" spans="1:7" x14ac:dyDescent="0.35">
      <c r="A81" t="s">
        <v>129</v>
      </c>
      <c r="B81" t="s">
        <v>69</v>
      </c>
      <c r="C81" s="1">
        <v>90054</v>
      </c>
      <c r="D81" s="1"/>
      <c r="E81" s="1">
        <v>76421</v>
      </c>
      <c r="F81" s="1"/>
      <c r="G81" s="1">
        <f t="shared" si="2"/>
        <v>13633</v>
      </c>
    </row>
    <row r="82" spans="1:7" x14ac:dyDescent="0.35">
      <c r="A82" t="s">
        <v>129</v>
      </c>
      <c r="B82" t="s">
        <v>70</v>
      </c>
      <c r="C82" s="1">
        <v>55721</v>
      </c>
      <c r="D82" s="1"/>
      <c r="E82" s="1">
        <v>743321</v>
      </c>
      <c r="F82" s="1"/>
      <c r="G82" s="1">
        <f t="shared" si="2"/>
        <v>-687600</v>
      </c>
    </row>
    <row r="83" spans="1:7" x14ac:dyDescent="0.35">
      <c r="A83" t="s">
        <v>129</v>
      </c>
      <c r="B83" t="s">
        <v>71</v>
      </c>
      <c r="C83" s="1">
        <v>6560</v>
      </c>
      <c r="D83" s="1"/>
      <c r="E83" s="1">
        <v>68804</v>
      </c>
      <c r="F83" s="1"/>
      <c r="G83" s="1">
        <f t="shared" si="2"/>
        <v>-62244</v>
      </c>
    </row>
    <row r="84" spans="1:7" x14ac:dyDescent="0.35">
      <c r="A84" t="s">
        <v>129</v>
      </c>
      <c r="B84" t="s">
        <v>72</v>
      </c>
      <c r="C84" s="1">
        <v>123607</v>
      </c>
      <c r="D84" s="1"/>
      <c r="E84" s="1">
        <v>472430</v>
      </c>
      <c r="F84" s="1"/>
      <c r="G84" s="1">
        <f t="shared" si="2"/>
        <v>-348823</v>
      </c>
    </row>
    <row r="85" spans="1:7" x14ac:dyDescent="0.35">
      <c r="A85" t="s">
        <v>129</v>
      </c>
      <c r="B85" t="s">
        <v>73</v>
      </c>
      <c r="C85" s="1">
        <v>26746</v>
      </c>
      <c r="D85" s="1"/>
      <c r="E85" s="1">
        <v>69528</v>
      </c>
      <c r="F85" s="1"/>
      <c r="G85" s="1">
        <f t="shared" si="2"/>
        <v>-42782</v>
      </c>
    </row>
    <row r="86" spans="1:7" x14ac:dyDescent="0.35">
      <c r="A86" t="s">
        <v>129</v>
      </c>
      <c r="B86" t="s">
        <v>74</v>
      </c>
      <c r="C86" s="1">
        <v>6854</v>
      </c>
      <c r="D86" s="1"/>
      <c r="E86" s="1">
        <v>5225</v>
      </c>
      <c r="F86" s="1"/>
      <c r="G86" s="1">
        <f t="shared" si="2"/>
        <v>1629</v>
      </c>
    </row>
    <row r="87" spans="1:7" x14ac:dyDescent="0.35">
      <c r="A87" t="s">
        <v>129</v>
      </c>
      <c r="B87" t="s">
        <v>75</v>
      </c>
      <c r="C87" s="1">
        <v>361</v>
      </c>
      <c r="D87" s="1"/>
      <c r="E87" s="1">
        <v>4142</v>
      </c>
      <c r="F87" s="1"/>
      <c r="G87" s="1">
        <f t="shared" si="2"/>
        <v>-3781</v>
      </c>
    </row>
    <row r="88" spans="1:7" x14ac:dyDescent="0.35">
      <c r="A88" t="s">
        <v>129</v>
      </c>
      <c r="B88" t="s">
        <v>76</v>
      </c>
      <c r="C88" s="1">
        <v>379</v>
      </c>
      <c r="D88" s="1"/>
      <c r="E88" s="1">
        <v>2139</v>
      </c>
      <c r="F88" s="1"/>
      <c r="G88" s="1">
        <f t="shared" si="2"/>
        <v>-1760</v>
      </c>
    </row>
    <row r="89" spans="1:7" x14ac:dyDescent="0.35">
      <c r="A89" t="s">
        <v>129</v>
      </c>
      <c r="B89" t="s">
        <v>77</v>
      </c>
      <c r="C89" s="1">
        <v>0</v>
      </c>
      <c r="D89" s="1"/>
      <c r="E89" s="1">
        <v>2200</v>
      </c>
      <c r="F89" s="1"/>
      <c r="G89" s="1">
        <f t="shared" si="2"/>
        <v>-2200</v>
      </c>
    </row>
    <row r="90" spans="1:7" x14ac:dyDescent="0.35">
      <c r="A90" t="s">
        <v>129</v>
      </c>
      <c r="B90" t="s">
        <v>78</v>
      </c>
      <c r="C90" s="1">
        <v>19598</v>
      </c>
      <c r="D90" s="1"/>
      <c r="E90" s="1">
        <v>7785</v>
      </c>
      <c r="F90" s="1"/>
      <c r="G90" s="1">
        <f t="shared" si="2"/>
        <v>11813</v>
      </c>
    </row>
    <row r="91" spans="1:7" x14ac:dyDescent="0.35">
      <c r="A91" t="s">
        <v>129</v>
      </c>
      <c r="B91" t="s">
        <v>79</v>
      </c>
      <c r="C91" s="1">
        <v>3</v>
      </c>
      <c r="D91" s="1"/>
      <c r="E91" s="1">
        <v>11</v>
      </c>
      <c r="F91" s="1"/>
      <c r="G91" s="1">
        <f t="shared" si="2"/>
        <v>-8</v>
      </c>
    </row>
    <row r="92" spans="1:7" x14ac:dyDescent="0.35">
      <c r="A92" t="s">
        <v>129</v>
      </c>
      <c r="B92" t="s">
        <v>80</v>
      </c>
      <c r="C92" s="1">
        <v>72414</v>
      </c>
      <c r="D92" s="1"/>
      <c r="E92" s="1">
        <v>54932</v>
      </c>
      <c r="F92" s="1"/>
      <c r="G92" s="1">
        <f t="shared" si="2"/>
        <v>17482</v>
      </c>
    </row>
    <row r="93" spans="1:7" x14ac:dyDescent="0.35">
      <c r="A93" t="s">
        <v>129</v>
      </c>
      <c r="B93" t="s">
        <v>81</v>
      </c>
      <c r="C93" s="1">
        <v>15683</v>
      </c>
      <c r="D93" s="1"/>
      <c r="E93" s="1">
        <v>15027</v>
      </c>
      <c r="F93" s="1"/>
      <c r="G93" s="1">
        <f t="shared" si="2"/>
        <v>656</v>
      </c>
    </row>
    <row r="94" spans="1:7" x14ac:dyDescent="0.35">
      <c r="A94" t="s">
        <v>129</v>
      </c>
      <c r="B94" t="s">
        <v>82</v>
      </c>
      <c r="C94" s="1">
        <v>6683</v>
      </c>
      <c r="D94" s="1"/>
      <c r="E94" s="1">
        <v>3067</v>
      </c>
      <c r="F94" s="1"/>
      <c r="G94" s="1">
        <f t="shared" si="2"/>
        <v>3616</v>
      </c>
    </row>
    <row r="95" spans="1:7" x14ac:dyDescent="0.35">
      <c r="A95" t="s">
        <v>129</v>
      </c>
      <c r="B95" t="s">
        <v>148</v>
      </c>
      <c r="C95" s="1">
        <v>4162</v>
      </c>
      <c r="D95" s="1"/>
      <c r="E95" s="1">
        <v>4142</v>
      </c>
      <c r="F95" s="1"/>
      <c r="G95" s="1">
        <f t="shared" si="2"/>
        <v>20</v>
      </c>
    </row>
    <row r="96" spans="1:7" x14ac:dyDescent="0.35">
      <c r="A96" t="s">
        <v>129</v>
      </c>
      <c r="B96" t="s">
        <v>83</v>
      </c>
      <c r="C96" s="1">
        <v>285</v>
      </c>
      <c r="D96" s="1"/>
      <c r="E96" s="1">
        <v>150</v>
      </c>
      <c r="F96" s="1"/>
      <c r="G96" s="1">
        <f t="shared" si="2"/>
        <v>135</v>
      </c>
    </row>
    <row r="97" spans="1:7" x14ac:dyDescent="0.35">
      <c r="A97" t="s">
        <v>129</v>
      </c>
      <c r="B97" t="s">
        <v>84</v>
      </c>
      <c r="C97" s="1">
        <v>825</v>
      </c>
      <c r="D97" s="1"/>
      <c r="E97" s="1">
        <v>8950</v>
      </c>
      <c r="F97" s="1"/>
      <c r="G97" s="1">
        <f t="shared" si="2"/>
        <v>-8125</v>
      </c>
    </row>
    <row r="98" spans="1:7" x14ac:dyDescent="0.35">
      <c r="A98" t="s">
        <v>129</v>
      </c>
      <c r="B98" t="s">
        <v>149</v>
      </c>
      <c r="C98" s="1">
        <v>229864</v>
      </c>
      <c r="D98" s="1"/>
      <c r="E98" s="1">
        <v>1244941</v>
      </c>
      <c r="F98" s="1"/>
      <c r="G98" s="1">
        <f t="shared" si="2"/>
        <v>-1015077</v>
      </c>
    </row>
    <row r="99" spans="1:7" x14ac:dyDescent="0.35">
      <c r="A99" t="s">
        <v>129</v>
      </c>
      <c r="B99" t="s">
        <v>85</v>
      </c>
      <c r="C99" s="1">
        <v>11026</v>
      </c>
      <c r="D99" s="1"/>
      <c r="E99" s="1">
        <v>3482</v>
      </c>
      <c r="F99" s="1"/>
      <c r="G99" s="1">
        <f t="shared" si="2"/>
        <v>7544</v>
      </c>
    </row>
    <row r="100" spans="1:7" x14ac:dyDescent="0.35">
      <c r="A100" t="s">
        <v>130</v>
      </c>
      <c r="B100" t="s">
        <v>97</v>
      </c>
      <c r="C100" s="1">
        <v>2591</v>
      </c>
      <c r="D100" s="1"/>
      <c r="E100" s="1">
        <v>55744</v>
      </c>
      <c r="F100" s="1"/>
      <c r="G100" s="1">
        <f t="shared" si="2"/>
        <v>-53153</v>
      </c>
    </row>
    <row r="101" spans="1:7" x14ac:dyDescent="0.35">
      <c r="A101" t="s">
        <v>130</v>
      </c>
      <c r="B101" t="s">
        <v>98</v>
      </c>
      <c r="C101" s="1">
        <v>1995</v>
      </c>
      <c r="D101" s="1"/>
      <c r="E101" s="1">
        <v>3000</v>
      </c>
      <c r="F101" s="1"/>
      <c r="G101" s="1">
        <f t="shared" si="2"/>
        <v>-1005</v>
      </c>
    </row>
    <row r="102" spans="1:7" x14ac:dyDescent="0.35">
      <c r="A102" t="s">
        <v>130</v>
      </c>
      <c r="B102" t="s">
        <v>99</v>
      </c>
      <c r="C102" s="1">
        <v>250</v>
      </c>
      <c r="D102" s="1"/>
      <c r="E102" s="1">
        <v>250</v>
      </c>
      <c r="F102" s="1"/>
      <c r="G102" s="1">
        <f t="shared" si="2"/>
        <v>0</v>
      </c>
    </row>
    <row r="103" spans="1:7" x14ac:dyDescent="0.35">
      <c r="A103" t="s">
        <v>130</v>
      </c>
      <c r="B103" t="s">
        <v>100</v>
      </c>
      <c r="C103" s="1">
        <v>7444</v>
      </c>
      <c r="D103" s="1"/>
      <c r="E103" s="1">
        <v>12574</v>
      </c>
      <c r="F103" s="1"/>
      <c r="G103" s="1">
        <f t="shared" si="2"/>
        <v>-5130</v>
      </c>
    </row>
    <row r="104" spans="1:7" x14ac:dyDescent="0.35">
      <c r="A104" t="s">
        <v>130</v>
      </c>
      <c r="B104" t="s">
        <v>101</v>
      </c>
      <c r="C104" s="1">
        <v>302</v>
      </c>
      <c r="D104" s="1"/>
      <c r="E104" s="1">
        <v>33112</v>
      </c>
      <c r="F104" s="1"/>
      <c r="G104" s="1">
        <f t="shared" si="2"/>
        <v>-32810</v>
      </c>
    </row>
    <row r="105" spans="1:7" x14ac:dyDescent="0.35">
      <c r="A105" t="s">
        <v>130</v>
      </c>
      <c r="B105" t="s">
        <v>102</v>
      </c>
      <c r="C105" s="1">
        <v>5545</v>
      </c>
      <c r="D105" s="1"/>
      <c r="E105" s="1">
        <v>8534</v>
      </c>
      <c r="F105" s="1"/>
      <c r="G105" s="1">
        <f t="shared" si="2"/>
        <v>-2989</v>
      </c>
    </row>
    <row r="106" spans="1:7" x14ac:dyDescent="0.35">
      <c r="A106" t="s">
        <v>130</v>
      </c>
      <c r="B106" t="s">
        <v>150</v>
      </c>
      <c r="C106" s="1">
        <v>1495</v>
      </c>
      <c r="D106" s="1"/>
      <c r="E106" s="1">
        <v>9023</v>
      </c>
      <c r="F106" s="1"/>
      <c r="G106" s="1">
        <f t="shared" si="2"/>
        <v>-7528</v>
      </c>
    </row>
    <row r="107" spans="1:7" x14ac:dyDescent="0.35">
      <c r="A107" t="s">
        <v>130</v>
      </c>
      <c r="B107" t="s">
        <v>151</v>
      </c>
      <c r="C107" s="1">
        <v>8243</v>
      </c>
      <c r="D107" s="1"/>
      <c r="E107" s="1">
        <v>11349</v>
      </c>
      <c r="F107" s="1"/>
      <c r="G107" s="1">
        <f t="shared" si="2"/>
        <v>-3106</v>
      </c>
    </row>
    <row r="108" spans="1:7" x14ac:dyDescent="0.35">
      <c r="A108" t="s">
        <v>130</v>
      </c>
      <c r="B108" t="s">
        <v>104</v>
      </c>
      <c r="C108" s="1">
        <v>2374</v>
      </c>
      <c r="D108" s="1"/>
      <c r="E108" s="1">
        <v>5277</v>
      </c>
      <c r="F108" s="1"/>
      <c r="G108" s="1">
        <f t="shared" si="2"/>
        <v>-2903</v>
      </c>
    </row>
    <row r="109" spans="1:7" x14ac:dyDescent="0.35">
      <c r="A109" t="s">
        <v>130</v>
      </c>
      <c r="B109" t="s">
        <v>105</v>
      </c>
      <c r="C109" s="1">
        <v>0</v>
      </c>
      <c r="D109" s="1"/>
      <c r="E109" s="1">
        <v>10164</v>
      </c>
      <c r="F109" s="1"/>
      <c r="G109" s="1">
        <f t="shared" si="2"/>
        <v>-10164</v>
      </c>
    </row>
    <row r="110" spans="1:7" x14ac:dyDescent="0.35">
      <c r="A110" t="s">
        <v>130</v>
      </c>
      <c r="B110" t="s">
        <v>106</v>
      </c>
      <c r="C110" s="1">
        <v>531</v>
      </c>
      <c r="D110" s="1"/>
      <c r="E110" s="1">
        <v>2807</v>
      </c>
      <c r="F110" s="1"/>
      <c r="G110" s="1">
        <f t="shared" si="2"/>
        <v>-2276</v>
      </c>
    </row>
    <row r="111" spans="1:7" x14ac:dyDescent="0.35">
      <c r="A111" t="s">
        <v>130</v>
      </c>
      <c r="B111" t="s">
        <v>107</v>
      </c>
      <c r="C111" s="1">
        <v>589</v>
      </c>
      <c r="D111" s="1"/>
      <c r="E111" s="1">
        <v>3376</v>
      </c>
      <c r="F111" s="1"/>
      <c r="G111" s="1">
        <f t="shared" si="2"/>
        <v>-2787</v>
      </c>
    </row>
    <row r="112" spans="1:7" x14ac:dyDescent="0.35">
      <c r="A112" t="s">
        <v>130</v>
      </c>
      <c r="B112" t="s">
        <v>108</v>
      </c>
      <c r="C112" s="1">
        <v>10449</v>
      </c>
      <c r="D112" s="1"/>
      <c r="E112" s="1">
        <v>10432</v>
      </c>
      <c r="F112" s="1"/>
      <c r="G112" s="1">
        <f t="shared" si="2"/>
        <v>17</v>
      </c>
    </row>
    <row r="113" spans="1:7" x14ac:dyDescent="0.35">
      <c r="A113" t="s">
        <v>131</v>
      </c>
      <c r="B113" t="s">
        <v>86</v>
      </c>
      <c r="C113" s="1">
        <v>25</v>
      </c>
      <c r="D113" s="1"/>
      <c r="E113" s="1">
        <v>160</v>
      </c>
      <c r="F113" s="1"/>
      <c r="G113" s="1">
        <f t="shared" si="2"/>
        <v>-135</v>
      </c>
    </row>
    <row r="114" spans="1:7" x14ac:dyDescent="0.35">
      <c r="A114" t="s">
        <v>131</v>
      </c>
      <c r="B114" t="s">
        <v>87</v>
      </c>
      <c r="C114" s="1">
        <v>0</v>
      </c>
      <c r="D114" s="1"/>
      <c r="E114" s="1">
        <v>1086</v>
      </c>
      <c r="F114" s="1"/>
      <c r="G114" s="1">
        <f t="shared" si="2"/>
        <v>-1086</v>
      </c>
    </row>
    <row r="115" spans="1:7" x14ac:dyDescent="0.35">
      <c r="A115" t="s">
        <v>131</v>
      </c>
      <c r="B115" t="s">
        <v>59</v>
      </c>
      <c r="C115" s="1">
        <v>133426</v>
      </c>
      <c r="D115" s="1"/>
      <c r="E115" s="1">
        <v>349545</v>
      </c>
      <c r="F115" s="1"/>
      <c r="G115" s="1">
        <f t="shared" si="2"/>
        <v>-216119</v>
      </c>
    </row>
    <row r="116" spans="1:7" x14ac:dyDescent="0.35">
      <c r="A116" t="s">
        <v>131</v>
      </c>
      <c r="B116" t="s">
        <v>88</v>
      </c>
      <c r="C116" s="1">
        <v>1300</v>
      </c>
      <c r="D116" s="1"/>
      <c r="E116" s="1">
        <v>4098</v>
      </c>
      <c r="F116" s="1"/>
      <c r="G116" s="1">
        <f t="shared" si="2"/>
        <v>-2798</v>
      </c>
    </row>
    <row r="117" spans="1:7" x14ac:dyDescent="0.35">
      <c r="A117" t="s">
        <v>131</v>
      </c>
      <c r="B117" t="s">
        <v>89</v>
      </c>
      <c r="C117" s="1">
        <v>0</v>
      </c>
      <c r="D117" s="1"/>
      <c r="E117" s="1">
        <v>0</v>
      </c>
      <c r="F117" s="1"/>
      <c r="G117" s="1">
        <f t="shared" si="2"/>
        <v>0</v>
      </c>
    </row>
    <row r="118" spans="1:7" x14ac:dyDescent="0.35">
      <c r="A118" t="s">
        <v>131</v>
      </c>
      <c r="B118" t="s">
        <v>90</v>
      </c>
      <c r="C118" s="1">
        <v>126</v>
      </c>
      <c r="D118" s="1"/>
      <c r="E118" s="1">
        <v>89</v>
      </c>
      <c r="F118" s="1"/>
      <c r="G118" s="1">
        <f t="shared" si="2"/>
        <v>37</v>
      </c>
    </row>
    <row r="119" spans="1:7" x14ac:dyDescent="0.35">
      <c r="A119" t="s">
        <v>131</v>
      </c>
      <c r="B119" t="s">
        <v>60</v>
      </c>
      <c r="C119" s="1">
        <v>3933</v>
      </c>
      <c r="D119" s="1"/>
      <c r="E119" s="1">
        <v>4879</v>
      </c>
      <c r="F119" s="1"/>
      <c r="G119" s="1">
        <f t="shared" si="2"/>
        <v>-946</v>
      </c>
    </row>
    <row r="120" spans="1:7" x14ac:dyDescent="0.35">
      <c r="A120" t="s">
        <v>131</v>
      </c>
      <c r="B120" t="s">
        <v>152</v>
      </c>
      <c r="C120" s="1">
        <v>24012</v>
      </c>
      <c r="D120" s="1"/>
      <c r="E120" s="1">
        <v>22241</v>
      </c>
      <c r="F120" s="1"/>
      <c r="G120" s="1">
        <f t="shared" si="2"/>
        <v>1771</v>
      </c>
    </row>
    <row r="121" spans="1:7" x14ac:dyDescent="0.35">
      <c r="A121" t="s">
        <v>131</v>
      </c>
      <c r="B121" t="s">
        <v>91</v>
      </c>
      <c r="C121" s="1">
        <v>0</v>
      </c>
      <c r="D121" s="1"/>
      <c r="E121" s="1">
        <v>1228</v>
      </c>
      <c r="F121" s="1"/>
      <c r="G121" s="1">
        <f t="shared" ref="G121:G134" si="4">C121-E121</f>
        <v>-1228</v>
      </c>
    </row>
    <row r="122" spans="1:7" x14ac:dyDescent="0.35">
      <c r="A122" t="s">
        <v>131</v>
      </c>
      <c r="B122" t="s">
        <v>61</v>
      </c>
      <c r="C122" s="1">
        <v>0</v>
      </c>
      <c r="D122" s="1"/>
      <c r="E122" s="1">
        <v>3493</v>
      </c>
      <c r="F122" s="1"/>
      <c r="G122" s="1">
        <f t="shared" si="4"/>
        <v>-3493</v>
      </c>
    </row>
    <row r="123" spans="1:7" x14ac:dyDescent="0.35">
      <c r="A123" t="s">
        <v>131</v>
      </c>
      <c r="B123" t="s">
        <v>62</v>
      </c>
      <c r="C123" s="1">
        <v>0</v>
      </c>
      <c r="D123" s="1"/>
      <c r="E123" s="1">
        <v>1092</v>
      </c>
      <c r="F123" s="1"/>
      <c r="G123" s="1">
        <f t="shared" si="4"/>
        <v>-1092</v>
      </c>
    </row>
    <row r="124" spans="1:7" x14ac:dyDescent="0.35">
      <c r="A124" t="s">
        <v>131</v>
      </c>
      <c r="B124" t="s">
        <v>63</v>
      </c>
      <c r="C124" s="1">
        <v>23284</v>
      </c>
      <c r="D124" s="1"/>
      <c r="E124" s="1">
        <v>77588</v>
      </c>
      <c r="F124" s="1"/>
      <c r="G124" s="1">
        <f t="shared" si="4"/>
        <v>-54304</v>
      </c>
    </row>
    <row r="125" spans="1:7" x14ac:dyDescent="0.35">
      <c r="A125" t="s">
        <v>131</v>
      </c>
      <c r="B125" t="s">
        <v>92</v>
      </c>
      <c r="C125" s="1">
        <v>0</v>
      </c>
      <c r="D125" s="1"/>
      <c r="E125" s="1">
        <v>756</v>
      </c>
      <c r="F125" s="1"/>
      <c r="G125" s="1">
        <f t="shared" si="4"/>
        <v>-756</v>
      </c>
    </row>
    <row r="126" spans="1:7" x14ac:dyDescent="0.35">
      <c r="A126" t="s">
        <v>131</v>
      </c>
      <c r="B126" t="s">
        <v>153</v>
      </c>
      <c r="C126" s="1">
        <v>0</v>
      </c>
      <c r="D126" s="1"/>
      <c r="E126" s="1">
        <v>462</v>
      </c>
      <c r="F126" s="1"/>
      <c r="G126" s="1">
        <f t="shared" si="4"/>
        <v>-462</v>
      </c>
    </row>
    <row r="127" spans="1:7" x14ac:dyDescent="0.35">
      <c r="A127" t="s">
        <v>131</v>
      </c>
      <c r="B127" t="s">
        <v>132</v>
      </c>
      <c r="C127" s="1">
        <v>0</v>
      </c>
      <c r="D127" s="1"/>
      <c r="E127" s="1">
        <v>50</v>
      </c>
      <c r="F127" s="1"/>
      <c r="G127" s="1">
        <f t="shared" si="4"/>
        <v>-50</v>
      </c>
    </row>
    <row r="128" spans="1:7" x14ac:dyDescent="0.35">
      <c r="A128" t="s">
        <v>131</v>
      </c>
      <c r="B128" t="s">
        <v>94</v>
      </c>
      <c r="C128" s="1">
        <v>915</v>
      </c>
      <c r="D128" s="1"/>
      <c r="E128" s="1">
        <v>915</v>
      </c>
      <c r="F128" s="1"/>
      <c r="G128" s="1">
        <f t="shared" si="4"/>
        <v>0</v>
      </c>
    </row>
    <row r="129" spans="1:7" x14ac:dyDescent="0.35">
      <c r="A129" t="s">
        <v>131</v>
      </c>
      <c r="B129" t="s">
        <v>95</v>
      </c>
      <c r="C129" s="1">
        <v>65836</v>
      </c>
      <c r="D129" s="1"/>
      <c r="E129" s="1">
        <v>115267</v>
      </c>
      <c r="F129" s="1"/>
      <c r="G129" s="1">
        <f t="shared" si="4"/>
        <v>-49431</v>
      </c>
    </row>
    <row r="130" spans="1:7" x14ac:dyDescent="0.35">
      <c r="A130" t="s">
        <v>131</v>
      </c>
      <c r="B130" t="s">
        <v>64</v>
      </c>
      <c r="C130" s="1">
        <v>21432</v>
      </c>
      <c r="D130" s="1"/>
      <c r="E130" s="1">
        <v>111486</v>
      </c>
      <c r="F130" s="1"/>
      <c r="G130" s="1">
        <f t="shared" si="4"/>
        <v>-90054</v>
      </c>
    </row>
    <row r="131" spans="1:7" x14ac:dyDescent="0.35">
      <c r="A131" t="s">
        <v>131</v>
      </c>
      <c r="B131" t="s">
        <v>96</v>
      </c>
      <c r="C131" s="1">
        <v>232871</v>
      </c>
      <c r="D131" s="1"/>
      <c r="E131" s="1">
        <v>433342</v>
      </c>
      <c r="F131" s="1"/>
      <c r="G131" s="1">
        <f t="shared" si="4"/>
        <v>-200471</v>
      </c>
    </row>
    <row r="132" spans="1:7" x14ac:dyDescent="0.35">
      <c r="A132" t="s">
        <v>131</v>
      </c>
      <c r="B132" t="s">
        <v>65</v>
      </c>
      <c r="C132" s="1">
        <v>8794</v>
      </c>
      <c r="D132" s="1"/>
      <c r="E132" s="1">
        <v>8476</v>
      </c>
      <c r="F132" s="1"/>
      <c r="G132" s="1">
        <f t="shared" si="4"/>
        <v>318</v>
      </c>
    </row>
    <row r="133" spans="1:7" x14ac:dyDescent="0.35">
      <c r="A133" t="s">
        <v>131</v>
      </c>
      <c r="B133" t="s">
        <v>66</v>
      </c>
      <c r="C133" s="1">
        <v>8606</v>
      </c>
      <c r="D133" s="1"/>
      <c r="E133" s="1">
        <v>125349</v>
      </c>
      <c r="F133" s="1"/>
      <c r="G133" s="1">
        <f t="shared" si="4"/>
        <v>-116743</v>
      </c>
    </row>
    <row r="134" spans="1:7" x14ac:dyDescent="0.35">
      <c r="A134" t="s">
        <v>131</v>
      </c>
      <c r="B134" t="s">
        <v>67</v>
      </c>
      <c r="C134" s="1">
        <v>0</v>
      </c>
      <c r="D134" s="1"/>
      <c r="E134" s="1">
        <v>6373</v>
      </c>
      <c r="F134" s="1"/>
      <c r="G134" s="1">
        <f t="shared" si="4"/>
        <v>-6373</v>
      </c>
    </row>
    <row r="135" spans="1:7" x14ac:dyDescent="0.35">
      <c r="B135" s="3" t="s">
        <v>135</v>
      </c>
      <c r="C135" s="4">
        <f>SUM(C5:C134)</f>
        <v>3991013</v>
      </c>
      <c r="D135" s="4"/>
      <c r="E135" s="4">
        <f>SUM(E5:E134)</f>
        <v>22981624</v>
      </c>
      <c r="F135" s="4"/>
      <c r="G135" s="4">
        <f>SUM(G5:G134)</f>
        <v>-18990611</v>
      </c>
    </row>
    <row r="136" spans="1:7" x14ac:dyDescent="0.35">
      <c r="C136" s="1"/>
      <c r="D136" s="1"/>
      <c r="E136" s="1"/>
      <c r="F136" s="1"/>
      <c r="G136" s="1"/>
    </row>
    <row r="137" spans="1:7" x14ac:dyDescent="0.35">
      <c r="C137" s="20"/>
      <c r="D137" s="19"/>
      <c r="E137" s="20"/>
      <c r="F137" s="19"/>
      <c r="G137" s="20"/>
    </row>
    <row r="138" spans="1:7" x14ac:dyDescent="0.35">
      <c r="B138" s="3" t="s">
        <v>110</v>
      </c>
      <c r="C138" s="4">
        <f>C3+C135</f>
        <v>45130453</v>
      </c>
      <c r="D138" s="4"/>
      <c r="E138" s="4">
        <f>E3+E135</f>
        <v>47122365</v>
      </c>
      <c r="F138" s="1"/>
      <c r="G138" s="4">
        <f>C138-E138</f>
        <v>-1991912</v>
      </c>
    </row>
    <row r="139" spans="1:7" x14ac:dyDescent="0.35">
      <c r="C139" s="4"/>
      <c r="D139" s="3"/>
      <c r="E139" s="4"/>
      <c r="F139" s="3"/>
      <c r="G139" s="4"/>
    </row>
    <row r="140" spans="1:7" x14ac:dyDescent="0.35">
      <c r="B140" t="s">
        <v>111</v>
      </c>
      <c r="C140" s="4"/>
      <c r="D140" s="3"/>
      <c r="E140" s="4"/>
      <c r="F140" s="3"/>
      <c r="G140" s="1">
        <v>1152025</v>
      </c>
    </row>
    <row r="141" spans="1:7" x14ac:dyDescent="0.35">
      <c r="B141" t="s">
        <v>112</v>
      </c>
      <c r="C141" s="1"/>
      <c r="G141" s="1">
        <v>921139</v>
      </c>
    </row>
    <row r="143" spans="1:7" x14ac:dyDescent="0.35">
      <c r="B143" s="3" t="s">
        <v>113</v>
      </c>
      <c r="G143" s="4">
        <f>G138+G140+G141</f>
        <v>81252</v>
      </c>
    </row>
    <row r="145" spans="2:7" x14ac:dyDescent="0.35">
      <c r="B145" t="s">
        <v>114</v>
      </c>
      <c r="G145" s="1">
        <v>72915</v>
      </c>
    </row>
    <row r="147" spans="2:7" x14ac:dyDescent="0.35">
      <c r="B147" s="3" t="s">
        <v>115</v>
      </c>
      <c r="G147" s="4">
        <f>G143+G145</f>
        <v>154167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7"/>
  <sheetViews>
    <sheetView topLeftCell="A10" workbookViewId="0">
      <selection activeCell="B28" sqref="B28"/>
    </sheetView>
  </sheetViews>
  <sheetFormatPr defaultRowHeight="14.5" x14ac:dyDescent="0.35"/>
  <cols>
    <col min="1" max="1" width="7.36328125" customWidth="1"/>
    <col min="2" max="2" width="86.36328125" bestFit="1" customWidth="1"/>
    <col min="3" max="3" width="16" bestFit="1" customWidth="1"/>
    <col min="4" max="4" width="6.54296875" customWidth="1"/>
    <col min="5" max="5" width="12.54296875" bestFit="1" customWidth="1"/>
    <col min="6" max="6" width="7.08984375" customWidth="1"/>
    <col min="7" max="7" width="10.6328125" bestFit="1" customWidth="1"/>
  </cols>
  <sheetData>
    <row r="1" spans="1:7" x14ac:dyDescent="0.35">
      <c r="A1" t="s">
        <v>120</v>
      </c>
      <c r="B1" s="3" t="s">
        <v>205</v>
      </c>
    </row>
    <row r="2" spans="1:7" x14ac:dyDescent="0.35">
      <c r="A2" s="16"/>
      <c r="C2" s="19" t="s">
        <v>0</v>
      </c>
      <c r="D2" s="19"/>
      <c r="E2" s="19" t="s">
        <v>1</v>
      </c>
      <c r="F2" s="19"/>
      <c r="G2" s="19" t="s">
        <v>109</v>
      </c>
    </row>
    <row r="3" spans="1:7" x14ac:dyDescent="0.35">
      <c r="B3" s="3" t="s">
        <v>116</v>
      </c>
      <c r="C3" s="4">
        <v>41139440</v>
      </c>
      <c r="D3" s="4"/>
      <c r="E3" s="4">
        <v>24140741</v>
      </c>
      <c r="F3" s="4"/>
      <c r="G3" s="4">
        <f>C3-E3</f>
        <v>16998699</v>
      </c>
    </row>
    <row r="4" spans="1:7" x14ac:dyDescent="0.35">
      <c r="C4" s="1"/>
      <c r="D4" s="1"/>
      <c r="E4" s="1"/>
      <c r="F4" s="1"/>
      <c r="G4" s="1"/>
    </row>
    <row r="5" spans="1:7" x14ac:dyDescent="0.35">
      <c r="A5" t="s">
        <v>121</v>
      </c>
      <c r="B5" t="s">
        <v>141</v>
      </c>
      <c r="C5" s="1">
        <v>4919</v>
      </c>
      <c r="D5" s="1"/>
      <c r="E5" s="1">
        <v>1307</v>
      </c>
      <c r="F5" s="1"/>
      <c r="G5" s="1">
        <f>C5-E5</f>
        <v>3612</v>
      </c>
    </row>
    <row r="6" spans="1:7" x14ac:dyDescent="0.35">
      <c r="A6" t="s">
        <v>121</v>
      </c>
      <c r="B6" t="s">
        <v>2</v>
      </c>
      <c r="C6" s="1">
        <v>0</v>
      </c>
      <c r="D6" s="1"/>
      <c r="E6" s="1">
        <v>143767</v>
      </c>
      <c r="F6" s="1"/>
      <c r="G6" s="1">
        <f t="shared" ref="G6:G69" si="0">C6-E6</f>
        <v>-143767</v>
      </c>
    </row>
    <row r="7" spans="1:7" x14ac:dyDescent="0.35">
      <c r="A7" t="s">
        <v>122</v>
      </c>
      <c r="B7" t="s">
        <v>137</v>
      </c>
      <c r="C7" s="1">
        <v>21</v>
      </c>
      <c r="D7" s="1"/>
      <c r="E7" s="1">
        <v>0</v>
      </c>
      <c r="F7" s="1"/>
      <c r="G7" s="1">
        <f t="shared" si="0"/>
        <v>21</v>
      </c>
    </row>
    <row r="8" spans="1:7" x14ac:dyDescent="0.35">
      <c r="A8" t="s">
        <v>122</v>
      </c>
      <c r="B8" t="s">
        <v>3</v>
      </c>
      <c r="C8" s="1">
        <v>1761</v>
      </c>
      <c r="D8" s="1"/>
      <c r="E8" s="1">
        <v>63954</v>
      </c>
      <c r="F8" s="1"/>
      <c r="G8" s="1">
        <f t="shared" si="0"/>
        <v>-62193</v>
      </c>
    </row>
    <row r="9" spans="1:7" x14ac:dyDescent="0.35">
      <c r="A9" t="s">
        <v>122</v>
      </c>
      <c r="B9" t="s">
        <v>4</v>
      </c>
      <c r="C9" s="1">
        <v>5053</v>
      </c>
      <c r="D9" s="1"/>
      <c r="E9" s="1">
        <v>59660</v>
      </c>
      <c r="F9" s="1"/>
      <c r="G9" s="1">
        <f t="shared" si="0"/>
        <v>-54607</v>
      </c>
    </row>
    <row r="10" spans="1:7" x14ac:dyDescent="0.35">
      <c r="A10" t="s">
        <v>122</v>
      </c>
      <c r="B10" t="s">
        <v>5</v>
      </c>
      <c r="C10" s="1">
        <v>12984</v>
      </c>
      <c r="D10" s="1"/>
      <c r="E10" s="1">
        <v>13371</v>
      </c>
      <c r="F10" s="1"/>
      <c r="G10" s="1">
        <f t="shared" si="0"/>
        <v>-387</v>
      </c>
    </row>
    <row r="11" spans="1:7" x14ac:dyDescent="0.35">
      <c r="A11" t="s">
        <v>122</v>
      </c>
      <c r="B11" t="s">
        <v>6</v>
      </c>
      <c r="C11" s="1">
        <v>188</v>
      </c>
      <c r="D11" s="1"/>
      <c r="E11" s="1">
        <v>1294</v>
      </c>
      <c r="F11" s="1"/>
      <c r="G11" s="1">
        <f t="shared" si="0"/>
        <v>-1106</v>
      </c>
    </row>
    <row r="12" spans="1:7" x14ac:dyDescent="0.35">
      <c r="A12" t="s">
        <v>123</v>
      </c>
      <c r="B12" t="s">
        <v>7</v>
      </c>
      <c r="C12" s="1">
        <v>2893</v>
      </c>
      <c r="D12" s="1"/>
      <c r="E12" s="1">
        <v>24215</v>
      </c>
      <c r="F12" s="1"/>
      <c r="G12" s="1">
        <f t="shared" si="0"/>
        <v>-21322</v>
      </c>
    </row>
    <row r="13" spans="1:7" x14ac:dyDescent="0.35">
      <c r="A13" t="s">
        <v>123</v>
      </c>
      <c r="B13" t="s">
        <v>8</v>
      </c>
      <c r="C13" s="1">
        <v>93</v>
      </c>
      <c r="D13" s="1"/>
      <c r="E13" s="1">
        <v>87</v>
      </c>
      <c r="F13" s="1"/>
      <c r="G13" s="1">
        <f t="shared" si="0"/>
        <v>6</v>
      </c>
    </row>
    <row r="14" spans="1:7" x14ac:dyDescent="0.35">
      <c r="A14" t="s">
        <v>123</v>
      </c>
      <c r="B14" t="s">
        <v>9</v>
      </c>
      <c r="C14" s="1">
        <v>110</v>
      </c>
      <c r="D14" s="1"/>
      <c r="E14" s="1">
        <v>110</v>
      </c>
      <c r="F14" s="1"/>
      <c r="G14" s="1">
        <f t="shared" si="0"/>
        <v>0</v>
      </c>
    </row>
    <row r="15" spans="1:7" x14ac:dyDescent="0.35">
      <c r="A15" t="s">
        <v>123</v>
      </c>
      <c r="B15" t="s">
        <v>190</v>
      </c>
      <c r="C15" s="1">
        <v>665</v>
      </c>
      <c r="D15" s="1"/>
      <c r="E15" s="1">
        <v>2943</v>
      </c>
      <c r="F15" s="1"/>
      <c r="G15" s="1">
        <f t="shared" si="0"/>
        <v>-2278</v>
      </c>
    </row>
    <row r="16" spans="1:7" x14ac:dyDescent="0.35">
      <c r="A16" t="s">
        <v>123</v>
      </c>
      <c r="B16" t="s">
        <v>10</v>
      </c>
      <c r="C16" s="1">
        <v>2159</v>
      </c>
      <c r="D16" s="1"/>
      <c r="E16" s="1">
        <v>10437</v>
      </c>
      <c r="F16" s="1"/>
      <c r="G16" s="1">
        <f t="shared" si="0"/>
        <v>-8278</v>
      </c>
    </row>
    <row r="17" spans="1:7" x14ac:dyDescent="0.35">
      <c r="A17" t="s">
        <v>123</v>
      </c>
      <c r="B17" t="s">
        <v>165</v>
      </c>
      <c r="C17" s="1">
        <v>12242</v>
      </c>
      <c r="D17" s="1"/>
      <c r="E17" s="1">
        <v>646420</v>
      </c>
      <c r="F17" s="1"/>
      <c r="G17" s="1">
        <f t="shared" si="0"/>
        <v>-634178</v>
      </c>
    </row>
    <row r="18" spans="1:7" x14ac:dyDescent="0.35">
      <c r="A18" t="s">
        <v>123</v>
      </c>
      <c r="B18" t="s">
        <v>166</v>
      </c>
      <c r="C18" s="1">
        <v>42095</v>
      </c>
      <c r="D18" s="1"/>
      <c r="E18" s="1">
        <v>167655</v>
      </c>
      <c r="F18" s="1"/>
      <c r="G18" s="1">
        <f t="shared" si="0"/>
        <v>-125560</v>
      </c>
    </row>
    <row r="19" spans="1:7" x14ac:dyDescent="0.35">
      <c r="A19" t="s">
        <v>123</v>
      </c>
      <c r="B19" t="s">
        <v>11</v>
      </c>
      <c r="C19" s="1">
        <v>8018</v>
      </c>
      <c r="D19" s="1"/>
      <c r="E19" s="1">
        <v>2735</v>
      </c>
      <c r="F19" s="1"/>
      <c r="G19" s="1">
        <f t="shared" si="0"/>
        <v>5283</v>
      </c>
    </row>
    <row r="20" spans="1:7" x14ac:dyDescent="0.35">
      <c r="A20" t="s">
        <v>123</v>
      </c>
      <c r="B20" t="s">
        <v>118</v>
      </c>
      <c r="C20" s="1">
        <v>10</v>
      </c>
      <c r="D20" s="1"/>
      <c r="E20" s="1">
        <v>6</v>
      </c>
      <c r="F20" s="1"/>
      <c r="G20" s="1">
        <f t="shared" si="0"/>
        <v>4</v>
      </c>
    </row>
    <row r="21" spans="1:7" x14ac:dyDescent="0.35">
      <c r="A21" t="s">
        <v>123</v>
      </c>
      <c r="B21" t="s">
        <v>12</v>
      </c>
      <c r="C21" s="1">
        <v>300</v>
      </c>
      <c r="D21" s="1"/>
      <c r="E21" s="1">
        <v>1540</v>
      </c>
      <c r="F21" s="1"/>
      <c r="G21" s="1">
        <f t="shared" si="0"/>
        <v>-1240</v>
      </c>
    </row>
    <row r="22" spans="1:7" x14ac:dyDescent="0.35">
      <c r="A22" t="s">
        <v>123</v>
      </c>
      <c r="B22" t="s">
        <v>13</v>
      </c>
      <c r="C22" s="1">
        <v>6</v>
      </c>
      <c r="D22" s="1"/>
      <c r="E22" s="1">
        <v>63</v>
      </c>
      <c r="F22" s="1"/>
      <c r="G22" s="1">
        <f t="shared" si="0"/>
        <v>-57</v>
      </c>
    </row>
    <row r="23" spans="1:7" x14ac:dyDescent="0.35">
      <c r="A23" t="s">
        <v>123</v>
      </c>
      <c r="B23" t="s">
        <v>14</v>
      </c>
      <c r="C23" s="1">
        <v>18381</v>
      </c>
      <c r="D23" s="1"/>
      <c r="E23" s="1">
        <v>29949</v>
      </c>
      <c r="F23" s="1"/>
      <c r="G23" s="1">
        <f t="shared" si="0"/>
        <v>-11568</v>
      </c>
    </row>
    <row r="24" spans="1:7" x14ac:dyDescent="0.35">
      <c r="A24" t="s">
        <v>123</v>
      </c>
      <c r="B24" t="s">
        <v>15</v>
      </c>
      <c r="C24" s="1">
        <v>47104</v>
      </c>
      <c r="D24" s="1"/>
      <c r="E24" s="1">
        <v>31727</v>
      </c>
      <c r="F24" s="1"/>
      <c r="G24" s="1">
        <f t="shared" si="0"/>
        <v>15377</v>
      </c>
    </row>
    <row r="25" spans="1:7" x14ac:dyDescent="0.35">
      <c r="A25" t="s">
        <v>123</v>
      </c>
      <c r="B25" t="s">
        <v>16</v>
      </c>
      <c r="C25" s="1">
        <v>3</v>
      </c>
      <c r="D25" s="1"/>
      <c r="E25" s="1">
        <v>125</v>
      </c>
      <c r="F25" s="1"/>
      <c r="G25" s="1">
        <f t="shared" si="0"/>
        <v>-122</v>
      </c>
    </row>
    <row r="26" spans="1:7" x14ac:dyDescent="0.35">
      <c r="A26" t="s">
        <v>123</v>
      </c>
      <c r="B26" t="s">
        <v>17</v>
      </c>
      <c r="C26" s="1">
        <v>228463</v>
      </c>
      <c r="D26" s="1"/>
      <c r="E26" s="1">
        <v>227608</v>
      </c>
      <c r="F26" s="1"/>
      <c r="G26" s="1">
        <f t="shared" si="0"/>
        <v>855</v>
      </c>
    </row>
    <row r="27" spans="1:7" x14ac:dyDescent="0.35">
      <c r="A27" t="s">
        <v>123</v>
      </c>
      <c r="B27" t="s">
        <v>18</v>
      </c>
      <c r="C27" s="1">
        <v>47788</v>
      </c>
      <c r="D27" s="1"/>
      <c r="E27" s="1">
        <v>110095</v>
      </c>
      <c r="F27" s="1"/>
      <c r="G27" s="1">
        <f t="shared" si="0"/>
        <v>-62307</v>
      </c>
    </row>
    <row r="28" spans="1:7" x14ac:dyDescent="0.35">
      <c r="A28" t="s">
        <v>123</v>
      </c>
      <c r="B28" t="s">
        <v>176</v>
      </c>
      <c r="C28" s="1">
        <v>2318</v>
      </c>
      <c r="D28" s="1"/>
      <c r="E28" s="1">
        <v>11774</v>
      </c>
      <c r="F28" s="1"/>
      <c r="G28" s="1">
        <f t="shared" si="0"/>
        <v>-9456</v>
      </c>
    </row>
    <row r="29" spans="1:7" x14ac:dyDescent="0.35">
      <c r="A29" t="s">
        <v>123</v>
      </c>
      <c r="B29" t="s">
        <v>19</v>
      </c>
      <c r="C29" s="1">
        <v>75848</v>
      </c>
      <c r="D29" s="1"/>
      <c r="E29" s="1">
        <v>134539</v>
      </c>
      <c r="F29" s="1"/>
      <c r="G29" s="1">
        <f t="shared" si="0"/>
        <v>-58691</v>
      </c>
    </row>
    <row r="30" spans="1:7" x14ac:dyDescent="0.35">
      <c r="A30" t="s">
        <v>123</v>
      </c>
      <c r="B30" t="s">
        <v>20</v>
      </c>
      <c r="C30" s="1">
        <v>340</v>
      </c>
      <c r="D30" s="1"/>
      <c r="E30" s="1">
        <v>10022</v>
      </c>
      <c r="F30" s="1"/>
      <c r="G30" s="1">
        <f t="shared" si="0"/>
        <v>-9682</v>
      </c>
    </row>
    <row r="31" spans="1:7" x14ac:dyDescent="0.35">
      <c r="A31" t="s">
        <v>124</v>
      </c>
      <c r="B31" t="s">
        <v>21</v>
      </c>
      <c r="C31" s="1">
        <v>5910</v>
      </c>
      <c r="D31" s="1"/>
      <c r="E31" s="1">
        <v>349279</v>
      </c>
      <c r="F31" s="1"/>
      <c r="G31" s="1">
        <f t="shared" si="0"/>
        <v>-343369</v>
      </c>
    </row>
    <row r="32" spans="1:7" x14ac:dyDescent="0.35">
      <c r="A32" t="s">
        <v>124</v>
      </c>
      <c r="B32" t="s">
        <v>22</v>
      </c>
      <c r="C32" s="1">
        <v>5805</v>
      </c>
      <c r="D32" s="1"/>
      <c r="E32" s="1">
        <v>10799</v>
      </c>
      <c r="F32" s="1"/>
      <c r="G32" s="1">
        <f t="shared" si="0"/>
        <v>-4994</v>
      </c>
    </row>
    <row r="33" spans="1:7" x14ac:dyDescent="0.35">
      <c r="A33" t="s">
        <v>124</v>
      </c>
      <c r="B33" t="s">
        <v>23</v>
      </c>
      <c r="C33" s="1">
        <v>105996</v>
      </c>
      <c r="D33" s="1"/>
      <c r="E33" s="1">
        <v>90723</v>
      </c>
      <c r="F33" s="1"/>
      <c r="G33" s="1">
        <f t="shared" si="0"/>
        <v>15273</v>
      </c>
    </row>
    <row r="34" spans="1:7" x14ac:dyDescent="0.35">
      <c r="A34" t="s">
        <v>124</v>
      </c>
      <c r="B34" t="s">
        <v>24</v>
      </c>
      <c r="C34" s="1">
        <v>19240</v>
      </c>
      <c r="D34" s="1"/>
      <c r="E34" s="1">
        <v>96289</v>
      </c>
      <c r="F34" s="1"/>
      <c r="G34" s="1">
        <f t="shared" si="0"/>
        <v>-77049</v>
      </c>
    </row>
    <row r="35" spans="1:7" x14ac:dyDescent="0.35">
      <c r="A35" t="s">
        <v>124</v>
      </c>
      <c r="B35" t="s">
        <v>119</v>
      </c>
      <c r="C35" s="1">
        <v>1085</v>
      </c>
      <c r="D35" s="1"/>
      <c r="E35" s="1">
        <v>968</v>
      </c>
      <c r="F35" s="1"/>
      <c r="G35" s="1">
        <f t="shared" si="0"/>
        <v>117</v>
      </c>
    </row>
    <row r="36" spans="1:7" x14ac:dyDescent="0.35">
      <c r="A36" t="s">
        <v>124</v>
      </c>
      <c r="B36" t="s">
        <v>25</v>
      </c>
      <c r="C36" s="1">
        <v>6571</v>
      </c>
      <c r="D36" s="1"/>
      <c r="E36" s="1">
        <v>5018</v>
      </c>
      <c r="F36" s="1"/>
      <c r="G36" s="1">
        <f t="shared" si="0"/>
        <v>1553</v>
      </c>
    </row>
    <row r="37" spans="1:7" x14ac:dyDescent="0.35">
      <c r="A37" t="s">
        <v>124</v>
      </c>
      <c r="B37" t="s">
        <v>191</v>
      </c>
      <c r="C37" s="1">
        <v>0</v>
      </c>
      <c r="D37" s="1"/>
      <c r="E37" s="1">
        <v>616</v>
      </c>
      <c r="F37" s="1"/>
      <c r="G37" s="1">
        <f t="shared" si="0"/>
        <v>-616</v>
      </c>
    </row>
    <row r="38" spans="1:7" x14ac:dyDescent="0.35">
      <c r="A38" t="s">
        <v>124</v>
      </c>
      <c r="B38" t="s">
        <v>26</v>
      </c>
      <c r="C38" s="1">
        <v>2983</v>
      </c>
      <c r="D38" s="1"/>
      <c r="E38" s="1">
        <v>8277</v>
      </c>
      <c r="F38" s="1"/>
      <c r="G38" s="1">
        <f t="shared" si="0"/>
        <v>-5294</v>
      </c>
    </row>
    <row r="39" spans="1:7" x14ac:dyDescent="0.35">
      <c r="A39" t="s">
        <v>124</v>
      </c>
      <c r="B39" t="s">
        <v>27</v>
      </c>
      <c r="C39" s="1">
        <v>1142864</v>
      </c>
      <c r="D39" s="1"/>
      <c r="E39" s="1">
        <v>3715787</v>
      </c>
      <c r="F39" s="1"/>
      <c r="G39" s="1">
        <f t="shared" si="0"/>
        <v>-2572923</v>
      </c>
    </row>
    <row r="40" spans="1:7" x14ac:dyDescent="0.35">
      <c r="A40" t="s">
        <v>124</v>
      </c>
      <c r="B40" t="s">
        <v>28</v>
      </c>
      <c r="C40" s="1">
        <v>25</v>
      </c>
      <c r="D40" s="1"/>
      <c r="E40" s="1">
        <v>1077</v>
      </c>
      <c r="F40" s="1"/>
      <c r="G40" s="1">
        <f t="shared" si="0"/>
        <v>-1052</v>
      </c>
    </row>
    <row r="41" spans="1:7" x14ac:dyDescent="0.35">
      <c r="A41" t="s">
        <v>124</v>
      </c>
      <c r="B41" t="s">
        <v>144</v>
      </c>
      <c r="C41" s="1">
        <v>30943</v>
      </c>
      <c r="D41" s="1"/>
      <c r="E41" s="1">
        <v>3791</v>
      </c>
      <c r="F41" s="1"/>
      <c r="G41" s="1">
        <f t="shared" si="0"/>
        <v>27152</v>
      </c>
    </row>
    <row r="42" spans="1:7" x14ac:dyDescent="0.35">
      <c r="A42" t="s">
        <v>124</v>
      </c>
      <c r="B42" t="s">
        <v>29</v>
      </c>
      <c r="C42" s="1">
        <v>87</v>
      </c>
      <c r="D42" s="1"/>
      <c r="E42" s="1">
        <v>2612</v>
      </c>
      <c r="F42" s="1"/>
      <c r="G42" s="1">
        <f t="shared" si="0"/>
        <v>-2525</v>
      </c>
    </row>
    <row r="43" spans="1:7" x14ac:dyDescent="0.35">
      <c r="A43" t="s">
        <v>125</v>
      </c>
      <c r="B43" t="s">
        <v>30</v>
      </c>
      <c r="C43" s="1">
        <v>270070</v>
      </c>
      <c r="D43" s="1"/>
      <c r="E43" s="1">
        <v>2831583</v>
      </c>
      <c r="F43" s="1"/>
      <c r="G43" s="1">
        <f t="shared" si="0"/>
        <v>-2561513</v>
      </c>
    </row>
    <row r="44" spans="1:7" x14ac:dyDescent="0.35">
      <c r="A44" t="s">
        <v>125</v>
      </c>
      <c r="B44" t="s">
        <v>31</v>
      </c>
      <c r="C44" s="1">
        <v>0</v>
      </c>
      <c r="D44" s="1"/>
      <c r="E44" s="1">
        <v>1024</v>
      </c>
      <c r="F44" s="1"/>
      <c r="G44" s="1">
        <f t="shared" si="0"/>
        <v>-1024</v>
      </c>
    </row>
    <row r="45" spans="1:7" x14ac:dyDescent="0.35">
      <c r="A45" t="s">
        <v>125</v>
      </c>
      <c r="B45" t="s">
        <v>193</v>
      </c>
      <c r="C45" s="1">
        <v>34</v>
      </c>
      <c r="D45" s="1"/>
      <c r="E45" s="1">
        <v>464</v>
      </c>
      <c r="F45" s="1"/>
      <c r="G45" s="1">
        <f t="shared" si="0"/>
        <v>-430</v>
      </c>
    </row>
    <row r="46" spans="1:7" x14ac:dyDescent="0.35">
      <c r="A46" t="s">
        <v>125</v>
      </c>
      <c r="B46" t="s">
        <v>32</v>
      </c>
      <c r="C46" s="1">
        <v>15912</v>
      </c>
      <c r="D46" s="1"/>
      <c r="E46" s="1">
        <v>499393</v>
      </c>
      <c r="F46" s="1"/>
      <c r="G46" s="1">
        <f t="shared" si="0"/>
        <v>-483481</v>
      </c>
    </row>
    <row r="47" spans="1:7" x14ac:dyDescent="0.35">
      <c r="A47" t="s">
        <v>125</v>
      </c>
      <c r="B47" t="s">
        <v>33</v>
      </c>
      <c r="C47" s="1">
        <v>185172</v>
      </c>
      <c r="D47" s="1"/>
      <c r="E47" s="1">
        <v>3910582</v>
      </c>
      <c r="F47" s="1"/>
      <c r="G47" s="1">
        <f t="shared" si="0"/>
        <v>-3725410</v>
      </c>
    </row>
    <row r="48" spans="1:7" x14ac:dyDescent="0.35">
      <c r="A48" t="s">
        <v>125</v>
      </c>
      <c r="B48" t="s">
        <v>34</v>
      </c>
      <c r="C48" s="1">
        <v>239</v>
      </c>
      <c r="D48" s="1"/>
      <c r="E48" s="1">
        <v>172</v>
      </c>
      <c r="F48" s="1"/>
      <c r="G48" s="1">
        <f t="shared" si="0"/>
        <v>67</v>
      </c>
    </row>
    <row r="49" spans="1:7" x14ac:dyDescent="0.35">
      <c r="A49" t="s">
        <v>125</v>
      </c>
      <c r="B49" t="s">
        <v>133</v>
      </c>
      <c r="C49" s="1">
        <v>0</v>
      </c>
      <c r="D49" s="1"/>
      <c r="E49" s="1">
        <v>1017601</v>
      </c>
      <c r="F49" s="1"/>
      <c r="G49" s="1">
        <f t="shared" si="0"/>
        <v>-1017601</v>
      </c>
    </row>
    <row r="50" spans="1:7" x14ac:dyDescent="0.35">
      <c r="A50" t="s">
        <v>125</v>
      </c>
      <c r="B50" t="s">
        <v>35</v>
      </c>
      <c r="C50" s="1">
        <v>14105</v>
      </c>
      <c r="D50" s="1"/>
      <c r="E50" s="1">
        <v>1815709</v>
      </c>
      <c r="F50" s="1"/>
      <c r="G50" s="1">
        <f t="shared" si="0"/>
        <v>-1801604</v>
      </c>
    </row>
    <row r="51" spans="1:7" x14ac:dyDescent="0.35">
      <c r="A51" t="s">
        <v>125</v>
      </c>
      <c r="B51" t="s">
        <v>36</v>
      </c>
      <c r="C51" s="1">
        <v>0</v>
      </c>
      <c r="D51" s="1"/>
      <c r="E51" s="1">
        <v>30</v>
      </c>
      <c r="F51" s="1"/>
      <c r="G51" s="1">
        <f t="shared" si="0"/>
        <v>-30</v>
      </c>
    </row>
    <row r="52" spans="1:7" x14ac:dyDescent="0.35">
      <c r="A52" t="s">
        <v>125</v>
      </c>
      <c r="B52" t="s">
        <v>37</v>
      </c>
      <c r="C52" s="1">
        <v>360</v>
      </c>
      <c r="D52" s="1"/>
      <c r="E52" s="1">
        <v>788391</v>
      </c>
      <c r="F52" s="1"/>
      <c r="G52" s="1">
        <f t="shared" si="0"/>
        <v>-788031</v>
      </c>
    </row>
    <row r="53" spans="1:7" x14ac:dyDescent="0.35">
      <c r="A53" t="s">
        <v>125</v>
      </c>
      <c r="B53" t="s">
        <v>38</v>
      </c>
      <c r="C53" s="1">
        <v>0</v>
      </c>
      <c r="D53" s="1"/>
      <c r="E53" s="1">
        <v>881</v>
      </c>
      <c r="F53" s="1"/>
      <c r="G53" s="1">
        <f t="shared" si="0"/>
        <v>-881</v>
      </c>
    </row>
    <row r="54" spans="1:7" x14ac:dyDescent="0.35">
      <c r="A54" t="s">
        <v>126</v>
      </c>
      <c r="B54" t="s">
        <v>139</v>
      </c>
      <c r="C54" s="1">
        <v>107</v>
      </c>
      <c r="D54" s="1"/>
      <c r="E54" s="1">
        <v>769</v>
      </c>
      <c r="F54" s="1"/>
      <c r="G54" s="1">
        <f t="shared" si="0"/>
        <v>-662</v>
      </c>
    </row>
    <row r="55" spans="1:7" x14ac:dyDescent="0.35">
      <c r="A55" t="s">
        <v>126</v>
      </c>
      <c r="B55" t="s">
        <v>42</v>
      </c>
      <c r="C55" s="1">
        <v>920</v>
      </c>
      <c r="D55" s="1"/>
      <c r="E55" s="1">
        <v>2329</v>
      </c>
      <c r="F55" s="1"/>
      <c r="G55" s="1">
        <f t="shared" si="0"/>
        <v>-1409</v>
      </c>
    </row>
    <row r="56" spans="1:7" x14ac:dyDescent="0.35">
      <c r="A56" t="s">
        <v>126</v>
      </c>
      <c r="B56" t="s">
        <v>40</v>
      </c>
      <c r="C56" s="1">
        <v>1000</v>
      </c>
      <c r="D56" s="1"/>
      <c r="E56" s="1">
        <v>3301</v>
      </c>
      <c r="F56" s="1"/>
      <c r="G56" s="1">
        <f t="shared" si="0"/>
        <v>-2301</v>
      </c>
    </row>
    <row r="57" spans="1:7" x14ac:dyDescent="0.35">
      <c r="A57" t="s">
        <v>126</v>
      </c>
      <c r="B57" t="s">
        <v>41</v>
      </c>
      <c r="C57" s="1">
        <v>-27</v>
      </c>
      <c r="D57" s="1"/>
      <c r="E57" s="1">
        <v>2747</v>
      </c>
      <c r="F57" s="1"/>
      <c r="G57" s="1">
        <f t="shared" si="0"/>
        <v>-2774</v>
      </c>
    </row>
    <row r="58" spans="1:7" x14ac:dyDescent="0.35">
      <c r="A58" t="s">
        <v>126</v>
      </c>
      <c r="B58" t="s">
        <v>45</v>
      </c>
      <c r="C58" s="1">
        <v>2773</v>
      </c>
      <c r="D58" s="1"/>
      <c r="E58" s="1">
        <v>9099</v>
      </c>
      <c r="F58" s="1"/>
      <c r="G58" s="1">
        <f t="shared" si="0"/>
        <v>-6326</v>
      </c>
    </row>
    <row r="59" spans="1:7" x14ac:dyDescent="0.35">
      <c r="A59" t="s">
        <v>126</v>
      </c>
      <c r="B59" t="s">
        <v>46</v>
      </c>
      <c r="C59" s="1">
        <v>862</v>
      </c>
      <c r="D59" s="1"/>
      <c r="E59" s="1">
        <v>957</v>
      </c>
      <c r="F59" s="1"/>
      <c r="G59" s="1">
        <f t="shared" si="0"/>
        <v>-95</v>
      </c>
    </row>
    <row r="60" spans="1:7" x14ac:dyDescent="0.35">
      <c r="A60" t="s">
        <v>126</v>
      </c>
      <c r="B60" t="s">
        <v>47</v>
      </c>
      <c r="C60" s="1">
        <v>26</v>
      </c>
      <c r="D60" s="1"/>
      <c r="E60" s="1">
        <v>34764</v>
      </c>
      <c r="F60" s="1"/>
      <c r="G60" s="1">
        <f t="shared" si="0"/>
        <v>-34738</v>
      </c>
    </row>
    <row r="61" spans="1:7" x14ac:dyDescent="0.35">
      <c r="A61" t="s">
        <v>126</v>
      </c>
      <c r="B61" t="s">
        <v>48</v>
      </c>
      <c r="C61" s="1">
        <v>69</v>
      </c>
      <c r="D61" s="1"/>
      <c r="E61" s="1">
        <v>756</v>
      </c>
      <c r="F61" s="1"/>
      <c r="G61" s="1">
        <f t="shared" si="0"/>
        <v>-687</v>
      </c>
    </row>
    <row r="62" spans="1:7" x14ac:dyDescent="0.35">
      <c r="A62" t="s">
        <v>126</v>
      </c>
      <c r="B62" t="s">
        <v>177</v>
      </c>
      <c r="C62" s="1">
        <v>16480</v>
      </c>
      <c r="D62" s="1"/>
      <c r="E62" s="1">
        <v>41686</v>
      </c>
      <c r="F62" s="1"/>
      <c r="G62" s="1">
        <f t="shared" si="0"/>
        <v>-25206</v>
      </c>
    </row>
    <row r="63" spans="1:7" x14ac:dyDescent="0.35">
      <c r="A63" t="s">
        <v>126</v>
      </c>
      <c r="B63" t="s">
        <v>43</v>
      </c>
      <c r="C63" s="1">
        <v>1017</v>
      </c>
      <c r="D63" s="1"/>
      <c r="E63" s="1">
        <v>3033</v>
      </c>
      <c r="F63" s="1"/>
      <c r="G63" s="1">
        <f t="shared" si="0"/>
        <v>-2016</v>
      </c>
    </row>
    <row r="64" spans="1:7" x14ac:dyDescent="0.35">
      <c r="A64" t="s">
        <v>126</v>
      </c>
      <c r="B64" t="s">
        <v>49</v>
      </c>
      <c r="C64" s="1">
        <v>1065</v>
      </c>
      <c r="D64" s="1"/>
      <c r="E64" s="1">
        <v>6645</v>
      </c>
      <c r="F64" s="1"/>
      <c r="G64" s="1">
        <f t="shared" si="0"/>
        <v>-5580</v>
      </c>
    </row>
    <row r="65" spans="1:7" x14ac:dyDescent="0.35">
      <c r="A65" t="s">
        <v>126</v>
      </c>
      <c r="B65" t="s">
        <v>44</v>
      </c>
      <c r="C65" s="1">
        <v>280</v>
      </c>
      <c r="D65" s="1"/>
      <c r="E65" s="1">
        <v>1264</v>
      </c>
      <c r="F65" s="1"/>
      <c r="G65" s="1">
        <f t="shared" si="0"/>
        <v>-984</v>
      </c>
    </row>
    <row r="66" spans="1:7" x14ac:dyDescent="0.35">
      <c r="A66" t="s">
        <v>126</v>
      </c>
      <c r="B66" t="s">
        <v>39</v>
      </c>
      <c r="C66" s="1">
        <v>13436</v>
      </c>
      <c r="D66" s="1"/>
      <c r="E66" s="1">
        <v>166388</v>
      </c>
      <c r="F66" s="1"/>
      <c r="G66" s="1">
        <f t="shared" si="0"/>
        <v>-152952</v>
      </c>
    </row>
    <row r="67" spans="1:7" x14ac:dyDescent="0.35">
      <c r="A67" t="s">
        <v>126</v>
      </c>
      <c r="B67" t="s">
        <v>138</v>
      </c>
      <c r="C67" s="1">
        <v>0</v>
      </c>
      <c r="D67" s="1"/>
      <c r="E67" s="1">
        <v>681</v>
      </c>
      <c r="F67" s="1"/>
      <c r="G67" s="1">
        <f t="shared" si="0"/>
        <v>-681</v>
      </c>
    </row>
    <row r="68" spans="1:7" x14ac:dyDescent="0.35">
      <c r="A68" t="s">
        <v>126</v>
      </c>
      <c r="B68" t="s">
        <v>50</v>
      </c>
      <c r="C68" s="1">
        <v>0</v>
      </c>
      <c r="D68" s="1"/>
      <c r="E68" s="1">
        <v>863</v>
      </c>
      <c r="F68" s="1"/>
      <c r="G68" s="1">
        <f t="shared" si="0"/>
        <v>-863</v>
      </c>
    </row>
    <row r="69" spans="1:7" x14ac:dyDescent="0.35">
      <c r="A69" t="s">
        <v>126</v>
      </c>
      <c r="B69" t="s">
        <v>51</v>
      </c>
      <c r="C69" s="1">
        <v>376</v>
      </c>
      <c r="D69" s="1"/>
      <c r="E69" s="1">
        <v>27306</v>
      </c>
      <c r="F69" s="1"/>
      <c r="G69" s="1">
        <f t="shared" si="0"/>
        <v>-26930</v>
      </c>
    </row>
    <row r="70" spans="1:7" x14ac:dyDescent="0.35">
      <c r="A70" t="s">
        <v>126</v>
      </c>
      <c r="B70" t="s">
        <v>52</v>
      </c>
      <c r="C70" s="1">
        <v>505</v>
      </c>
      <c r="D70" s="1"/>
      <c r="E70" s="1">
        <v>7337</v>
      </c>
      <c r="F70" s="1"/>
      <c r="G70" s="1">
        <f t="shared" ref="G70:G133" si="1">C70-E70</f>
        <v>-6832</v>
      </c>
    </row>
    <row r="71" spans="1:7" x14ac:dyDescent="0.35">
      <c r="A71" t="s">
        <v>126</v>
      </c>
      <c r="B71" t="s">
        <v>196</v>
      </c>
      <c r="C71" s="1">
        <v>192918</v>
      </c>
      <c r="D71" s="1"/>
      <c r="E71" s="1">
        <v>436040</v>
      </c>
      <c r="F71" s="1"/>
      <c r="G71" s="1">
        <f t="shared" si="1"/>
        <v>-243122</v>
      </c>
    </row>
    <row r="72" spans="1:7" x14ac:dyDescent="0.35">
      <c r="A72" t="s">
        <v>126</v>
      </c>
      <c r="B72" t="s">
        <v>53</v>
      </c>
      <c r="C72" s="1">
        <v>1355</v>
      </c>
      <c r="D72" s="1"/>
      <c r="E72" s="1">
        <v>2686</v>
      </c>
      <c r="F72" s="1"/>
      <c r="G72" s="1">
        <f t="shared" si="1"/>
        <v>-1331</v>
      </c>
    </row>
    <row r="73" spans="1:7" x14ac:dyDescent="0.35">
      <c r="A73" s="17" t="s">
        <v>127</v>
      </c>
      <c r="B73" t="s">
        <v>178</v>
      </c>
      <c r="C73" s="1">
        <v>639</v>
      </c>
      <c r="D73" s="1"/>
      <c r="E73" s="1">
        <v>71003</v>
      </c>
      <c r="F73" s="1"/>
      <c r="G73" s="1">
        <f t="shared" si="1"/>
        <v>-70364</v>
      </c>
    </row>
    <row r="74" spans="1:7" x14ac:dyDescent="0.35">
      <c r="A74" s="17" t="s">
        <v>127</v>
      </c>
      <c r="B74" t="s">
        <v>54</v>
      </c>
      <c r="C74" s="1">
        <v>121026</v>
      </c>
      <c r="D74" s="1"/>
      <c r="E74" s="1">
        <v>820222</v>
      </c>
      <c r="F74" s="1"/>
      <c r="G74" s="1">
        <f t="shared" si="1"/>
        <v>-699196</v>
      </c>
    </row>
    <row r="75" spans="1:7" x14ac:dyDescent="0.35">
      <c r="A75" s="17" t="s">
        <v>128</v>
      </c>
      <c r="B75" t="s">
        <v>55</v>
      </c>
      <c r="C75" s="1">
        <v>32192</v>
      </c>
      <c r="D75" s="1"/>
      <c r="E75" s="1">
        <v>39556</v>
      </c>
      <c r="F75" s="1"/>
      <c r="G75" s="1">
        <f t="shared" si="1"/>
        <v>-7364</v>
      </c>
    </row>
    <row r="76" spans="1:7" x14ac:dyDescent="0.35">
      <c r="A76" s="17" t="s">
        <v>128</v>
      </c>
      <c r="B76" t="s">
        <v>56</v>
      </c>
      <c r="C76" s="1">
        <v>2</v>
      </c>
      <c r="D76" s="1"/>
      <c r="E76" s="1">
        <v>2003</v>
      </c>
      <c r="F76" s="1"/>
      <c r="G76" s="1">
        <f t="shared" si="1"/>
        <v>-2001</v>
      </c>
    </row>
    <row r="77" spans="1:7" x14ac:dyDescent="0.35">
      <c r="A77" s="17" t="s">
        <v>128</v>
      </c>
      <c r="B77" t="s">
        <v>187</v>
      </c>
      <c r="C77" s="1">
        <v>74</v>
      </c>
      <c r="D77" s="1"/>
      <c r="E77" s="1">
        <v>205</v>
      </c>
      <c r="F77" s="1"/>
      <c r="G77" s="1">
        <f t="shared" si="1"/>
        <v>-131</v>
      </c>
    </row>
    <row r="78" spans="1:7" x14ac:dyDescent="0.35">
      <c r="A78" s="17" t="s">
        <v>128</v>
      </c>
      <c r="B78" t="s">
        <v>57</v>
      </c>
      <c r="C78" s="1">
        <v>162</v>
      </c>
      <c r="D78" s="1"/>
      <c r="E78" s="1">
        <v>517</v>
      </c>
      <c r="F78" s="1"/>
      <c r="G78" s="1">
        <f t="shared" si="1"/>
        <v>-355</v>
      </c>
    </row>
    <row r="79" spans="1:7" x14ac:dyDescent="0.35">
      <c r="A79" s="17" t="s">
        <v>128</v>
      </c>
      <c r="B79" t="s">
        <v>58</v>
      </c>
      <c r="C79" s="1">
        <v>806</v>
      </c>
      <c r="D79" s="1"/>
      <c r="E79" s="1">
        <v>61474</v>
      </c>
      <c r="F79" s="1"/>
      <c r="G79" s="1">
        <f t="shared" si="1"/>
        <v>-60668</v>
      </c>
    </row>
    <row r="80" spans="1:7" x14ac:dyDescent="0.35">
      <c r="A80" t="s">
        <v>129</v>
      </c>
      <c r="B80" t="s">
        <v>68</v>
      </c>
      <c r="C80" s="1">
        <v>44594</v>
      </c>
      <c r="D80" s="1"/>
      <c r="E80" s="1">
        <v>171210</v>
      </c>
      <c r="F80" s="1"/>
      <c r="G80" s="1">
        <f t="shared" si="1"/>
        <v>-126616</v>
      </c>
    </row>
    <row r="81" spans="1:7" x14ac:dyDescent="0.35">
      <c r="A81" t="s">
        <v>129</v>
      </c>
      <c r="B81" t="s">
        <v>69</v>
      </c>
      <c r="C81" s="1">
        <v>90054</v>
      </c>
      <c r="D81" s="1"/>
      <c r="E81" s="1">
        <v>76421</v>
      </c>
      <c r="F81" s="1"/>
      <c r="G81" s="1">
        <f t="shared" si="1"/>
        <v>13633</v>
      </c>
    </row>
    <row r="82" spans="1:7" x14ac:dyDescent="0.35">
      <c r="A82" t="s">
        <v>129</v>
      </c>
      <c r="B82" t="s">
        <v>70</v>
      </c>
      <c r="C82" s="1">
        <v>55721</v>
      </c>
      <c r="D82" s="1"/>
      <c r="E82" s="1">
        <v>743321</v>
      </c>
      <c r="F82" s="1"/>
      <c r="G82" s="1">
        <f t="shared" si="1"/>
        <v>-687600</v>
      </c>
    </row>
    <row r="83" spans="1:7" x14ac:dyDescent="0.35">
      <c r="A83" t="s">
        <v>129</v>
      </c>
      <c r="B83" t="s">
        <v>71</v>
      </c>
      <c r="C83" s="1">
        <v>6560</v>
      </c>
      <c r="D83" s="1"/>
      <c r="E83" s="1">
        <v>68804</v>
      </c>
      <c r="F83" s="1"/>
      <c r="G83" s="1">
        <f t="shared" si="1"/>
        <v>-62244</v>
      </c>
    </row>
    <row r="84" spans="1:7" x14ac:dyDescent="0.35">
      <c r="A84" t="s">
        <v>129</v>
      </c>
      <c r="B84" t="s">
        <v>72</v>
      </c>
      <c r="C84" s="1">
        <v>123607</v>
      </c>
      <c r="D84" s="1"/>
      <c r="E84" s="1">
        <v>472430</v>
      </c>
      <c r="F84" s="1"/>
      <c r="G84" s="1">
        <f t="shared" si="1"/>
        <v>-348823</v>
      </c>
    </row>
    <row r="85" spans="1:7" x14ac:dyDescent="0.35">
      <c r="A85" t="s">
        <v>129</v>
      </c>
      <c r="B85" t="s">
        <v>73</v>
      </c>
      <c r="C85" s="1">
        <v>26746</v>
      </c>
      <c r="D85" s="1"/>
      <c r="E85" s="1">
        <v>69528</v>
      </c>
      <c r="F85" s="1"/>
      <c r="G85" s="1">
        <f t="shared" si="1"/>
        <v>-42782</v>
      </c>
    </row>
    <row r="86" spans="1:7" x14ac:dyDescent="0.35">
      <c r="A86" t="s">
        <v>129</v>
      </c>
      <c r="B86" t="s">
        <v>74</v>
      </c>
      <c r="C86" s="1">
        <v>6854</v>
      </c>
      <c r="D86" s="1"/>
      <c r="E86" s="1">
        <v>5225</v>
      </c>
      <c r="F86" s="1"/>
      <c r="G86" s="1">
        <f t="shared" si="1"/>
        <v>1629</v>
      </c>
    </row>
    <row r="87" spans="1:7" x14ac:dyDescent="0.35">
      <c r="A87" t="s">
        <v>129</v>
      </c>
      <c r="B87" t="s">
        <v>75</v>
      </c>
      <c r="C87" s="1">
        <v>361</v>
      </c>
      <c r="D87" s="1"/>
      <c r="E87" s="1">
        <v>4142</v>
      </c>
      <c r="F87" s="1"/>
      <c r="G87" s="1">
        <f t="shared" si="1"/>
        <v>-3781</v>
      </c>
    </row>
    <row r="88" spans="1:7" x14ac:dyDescent="0.35">
      <c r="A88" t="s">
        <v>129</v>
      </c>
      <c r="B88" t="s">
        <v>76</v>
      </c>
      <c r="C88" s="1">
        <v>379</v>
      </c>
      <c r="D88" s="1"/>
      <c r="E88" s="1">
        <v>2139</v>
      </c>
      <c r="F88" s="1"/>
      <c r="G88" s="1">
        <f t="shared" si="1"/>
        <v>-1760</v>
      </c>
    </row>
    <row r="89" spans="1:7" x14ac:dyDescent="0.35">
      <c r="A89" t="s">
        <v>129</v>
      </c>
      <c r="B89" t="s">
        <v>77</v>
      </c>
      <c r="C89" s="1">
        <v>0</v>
      </c>
      <c r="D89" s="1"/>
      <c r="E89" s="1">
        <v>2200</v>
      </c>
      <c r="F89" s="1"/>
      <c r="G89" s="1">
        <f t="shared" si="1"/>
        <v>-2200</v>
      </c>
    </row>
    <row r="90" spans="1:7" x14ac:dyDescent="0.35">
      <c r="A90" t="s">
        <v>129</v>
      </c>
      <c r="B90" t="s">
        <v>78</v>
      </c>
      <c r="C90" s="1">
        <v>19598</v>
      </c>
      <c r="D90" s="1"/>
      <c r="E90" s="1">
        <v>7785</v>
      </c>
      <c r="F90" s="1"/>
      <c r="G90" s="1">
        <f t="shared" si="1"/>
        <v>11813</v>
      </c>
    </row>
    <row r="91" spans="1:7" x14ac:dyDescent="0.35">
      <c r="A91" t="s">
        <v>129</v>
      </c>
      <c r="B91" t="s">
        <v>79</v>
      </c>
      <c r="C91" s="1">
        <v>3</v>
      </c>
      <c r="D91" s="1"/>
      <c r="E91" s="1">
        <v>11</v>
      </c>
      <c r="F91" s="1"/>
      <c r="G91" s="1">
        <f t="shared" si="1"/>
        <v>-8</v>
      </c>
    </row>
    <row r="92" spans="1:7" x14ac:dyDescent="0.35">
      <c r="A92" t="s">
        <v>129</v>
      </c>
      <c r="B92" t="s">
        <v>80</v>
      </c>
      <c r="C92" s="1">
        <v>72414</v>
      </c>
      <c r="D92" s="1"/>
      <c r="E92" s="1">
        <v>54932</v>
      </c>
      <c r="F92" s="1"/>
      <c r="G92" s="1">
        <f t="shared" si="1"/>
        <v>17482</v>
      </c>
    </row>
    <row r="93" spans="1:7" x14ac:dyDescent="0.35">
      <c r="A93" t="s">
        <v>129</v>
      </c>
      <c r="B93" t="s">
        <v>81</v>
      </c>
      <c r="C93" s="1">
        <v>15683</v>
      </c>
      <c r="D93" s="1"/>
      <c r="E93" s="1">
        <v>15027</v>
      </c>
      <c r="F93" s="1"/>
      <c r="G93" s="1">
        <f t="shared" si="1"/>
        <v>656</v>
      </c>
    </row>
    <row r="94" spans="1:7" x14ac:dyDescent="0.35">
      <c r="A94" t="s">
        <v>129</v>
      </c>
      <c r="B94" t="s">
        <v>82</v>
      </c>
      <c r="C94" s="1">
        <v>6683</v>
      </c>
      <c r="D94" s="1"/>
      <c r="E94" s="1">
        <v>3067</v>
      </c>
      <c r="F94" s="1"/>
      <c r="G94" s="1">
        <f t="shared" si="1"/>
        <v>3616</v>
      </c>
    </row>
    <row r="95" spans="1:7" x14ac:dyDescent="0.35">
      <c r="A95" t="s">
        <v>129</v>
      </c>
      <c r="B95" t="s">
        <v>148</v>
      </c>
      <c r="C95" s="1">
        <v>4162</v>
      </c>
      <c r="D95" s="1"/>
      <c r="E95" s="1">
        <v>4142</v>
      </c>
      <c r="F95" s="1"/>
      <c r="G95" s="1">
        <f t="shared" si="1"/>
        <v>20</v>
      </c>
    </row>
    <row r="96" spans="1:7" x14ac:dyDescent="0.35">
      <c r="A96" t="s">
        <v>129</v>
      </c>
      <c r="B96" t="s">
        <v>83</v>
      </c>
      <c r="C96" s="1">
        <v>285</v>
      </c>
      <c r="D96" s="1"/>
      <c r="E96" s="1">
        <v>150</v>
      </c>
      <c r="F96" s="1"/>
      <c r="G96" s="1">
        <f t="shared" si="1"/>
        <v>135</v>
      </c>
    </row>
    <row r="97" spans="1:7" x14ac:dyDescent="0.35">
      <c r="A97" t="s">
        <v>129</v>
      </c>
      <c r="B97" t="s">
        <v>84</v>
      </c>
      <c r="C97" s="1">
        <v>825</v>
      </c>
      <c r="D97" s="1"/>
      <c r="E97" s="1">
        <v>8950</v>
      </c>
      <c r="F97" s="1"/>
      <c r="G97" s="1">
        <f t="shared" si="1"/>
        <v>-8125</v>
      </c>
    </row>
    <row r="98" spans="1:7" x14ac:dyDescent="0.35">
      <c r="A98" t="s">
        <v>129</v>
      </c>
      <c r="B98" t="s">
        <v>149</v>
      </c>
      <c r="C98" s="1">
        <v>229864</v>
      </c>
      <c r="D98" s="1"/>
      <c r="E98" s="1">
        <v>1244941</v>
      </c>
      <c r="F98" s="1"/>
      <c r="G98" s="1">
        <f t="shared" si="1"/>
        <v>-1015077</v>
      </c>
    </row>
    <row r="99" spans="1:7" x14ac:dyDescent="0.35">
      <c r="A99" t="s">
        <v>129</v>
      </c>
      <c r="B99" t="s">
        <v>85</v>
      </c>
      <c r="C99" s="1">
        <v>11026</v>
      </c>
      <c r="D99" s="1"/>
      <c r="E99" s="1">
        <v>3482</v>
      </c>
      <c r="F99" s="1"/>
      <c r="G99" s="1">
        <f t="shared" si="1"/>
        <v>7544</v>
      </c>
    </row>
    <row r="100" spans="1:7" x14ac:dyDescent="0.35">
      <c r="A100" t="s">
        <v>130</v>
      </c>
      <c r="B100" t="s">
        <v>97</v>
      </c>
      <c r="C100" s="1">
        <v>2591</v>
      </c>
      <c r="D100" s="1"/>
      <c r="E100" s="1">
        <v>55744</v>
      </c>
      <c r="F100" s="1"/>
      <c r="G100" s="1">
        <f t="shared" si="1"/>
        <v>-53153</v>
      </c>
    </row>
    <row r="101" spans="1:7" x14ac:dyDescent="0.35">
      <c r="A101" t="s">
        <v>130</v>
      </c>
      <c r="B101" t="s">
        <v>98</v>
      </c>
      <c r="C101" s="1">
        <v>1995</v>
      </c>
      <c r="D101" s="1"/>
      <c r="E101" s="1">
        <v>3000</v>
      </c>
      <c r="F101" s="1"/>
      <c r="G101" s="1">
        <f t="shared" si="1"/>
        <v>-1005</v>
      </c>
    </row>
    <row r="102" spans="1:7" x14ac:dyDescent="0.35">
      <c r="A102" t="s">
        <v>130</v>
      </c>
      <c r="B102" t="s">
        <v>99</v>
      </c>
      <c r="C102" s="1">
        <v>250</v>
      </c>
      <c r="D102" s="1"/>
      <c r="E102" s="1">
        <v>250</v>
      </c>
      <c r="F102" s="1"/>
      <c r="G102" s="1">
        <f t="shared" si="1"/>
        <v>0</v>
      </c>
    </row>
    <row r="103" spans="1:7" x14ac:dyDescent="0.35">
      <c r="A103" t="s">
        <v>130</v>
      </c>
      <c r="B103" t="s">
        <v>100</v>
      </c>
      <c r="C103" s="1">
        <v>7444</v>
      </c>
      <c r="D103" s="1"/>
      <c r="E103" s="1">
        <v>12574</v>
      </c>
      <c r="F103" s="1"/>
      <c r="G103" s="1">
        <f t="shared" si="1"/>
        <v>-5130</v>
      </c>
    </row>
    <row r="104" spans="1:7" x14ac:dyDescent="0.35">
      <c r="A104" t="s">
        <v>130</v>
      </c>
      <c r="B104" t="s">
        <v>101</v>
      </c>
      <c r="C104" s="1">
        <v>302</v>
      </c>
      <c r="D104" s="1"/>
      <c r="E104" s="1">
        <v>33112</v>
      </c>
      <c r="F104" s="1"/>
      <c r="G104" s="1">
        <f t="shared" si="1"/>
        <v>-32810</v>
      </c>
    </row>
    <row r="105" spans="1:7" x14ac:dyDescent="0.35">
      <c r="A105" t="s">
        <v>130</v>
      </c>
      <c r="B105" t="s">
        <v>102</v>
      </c>
      <c r="C105" s="1">
        <v>5545</v>
      </c>
      <c r="D105" s="1"/>
      <c r="E105" s="1">
        <v>8534</v>
      </c>
      <c r="F105" s="1"/>
      <c r="G105" s="1">
        <f t="shared" si="1"/>
        <v>-2989</v>
      </c>
    </row>
    <row r="106" spans="1:7" x14ac:dyDescent="0.35">
      <c r="A106" t="s">
        <v>130</v>
      </c>
      <c r="B106" t="s">
        <v>150</v>
      </c>
      <c r="C106" s="1">
        <v>1495</v>
      </c>
      <c r="D106" s="1"/>
      <c r="E106" s="1">
        <v>9023</v>
      </c>
      <c r="F106" s="1"/>
      <c r="G106" s="1">
        <f t="shared" si="1"/>
        <v>-7528</v>
      </c>
    </row>
    <row r="107" spans="1:7" x14ac:dyDescent="0.35">
      <c r="A107" t="s">
        <v>130</v>
      </c>
      <c r="B107" t="s">
        <v>151</v>
      </c>
      <c r="C107" s="1">
        <v>8243</v>
      </c>
      <c r="D107" s="1"/>
      <c r="E107" s="1">
        <v>11349</v>
      </c>
      <c r="F107" s="1"/>
      <c r="G107" s="1">
        <f t="shared" si="1"/>
        <v>-3106</v>
      </c>
    </row>
    <row r="108" spans="1:7" x14ac:dyDescent="0.35">
      <c r="A108" t="s">
        <v>130</v>
      </c>
      <c r="B108" t="s">
        <v>104</v>
      </c>
      <c r="C108" s="1">
        <v>2374</v>
      </c>
      <c r="D108" s="1"/>
      <c r="E108" s="1">
        <v>5277</v>
      </c>
      <c r="F108" s="1"/>
      <c r="G108" s="1">
        <f t="shared" si="1"/>
        <v>-2903</v>
      </c>
    </row>
    <row r="109" spans="1:7" x14ac:dyDescent="0.35">
      <c r="A109" t="s">
        <v>130</v>
      </c>
      <c r="B109" t="s">
        <v>105</v>
      </c>
      <c r="C109" s="1">
        <v>0</v>
      </c>
      <c r="D109" s="1"/>
      <c r="E109" s="1">
        <v>10164</v>
      </c>
      <c r="F109" s="1"/>
      <c r="G109" s="1">
        <f t="shared" si="1"/>
        <v>-10164</v>
      </c>
    </row>
    <row r="110" spans="1:7" x14ac:dyDescent="0.35">
      <c r="A110" t="s">
        <v>130</v>
      </c>
      <c r="B110" t="s">
        <v>106</v>
      </c>
      <c r="C110" s="1">
        <v>531</v>
      </c>
      <c r="D110" s="1"/>
      <c r="E110" s="1">
        <v>2807</v>
      </c>
      <c r="F110" s="1"/>
      <c r="G110" s="1">
        <f t="shared" si="1"/>
        <v>-2276</v>
      </c>
    </row>
    <row r="111" spans="1:7" x14ac:dyDescent="0.35">
      <c r="A111" t="s">
        <v>130</v>
      </c>
      <c r="B111" t="s">
        <v>107</v>
      </c>
      <c r="C111" s="1">
        <v>589</v>
      </c>
      <c r="D111" s="1"/>
      <c r="E111" s="1">
        <v>3376</v>
      </c>
      <c r="F111" s="1"/>
      <c r="G111" s="1">
        <f t="shared" si="1"/>
        <v>-2787</v>
      </c>
    </row>
    <row r="112" spans="1:7" x14ac:dyDescent="0.35">
      <c r="A112" t="s">
        <v>130</v>
      </c>
      <c r="B112" t="s">
        <v>108</v>
      </c>
      <c r="C112" s="1">
        <v>10449</v>
      </c>
      <c r="D112" s="1"/>
      <c r="E112" s="1">
        <v>10432</v>
      </c>
      <c r="F112" s="1"/>
      <c r="G112" s="1">
        <f t="shared" si="1"/>
        <v>17</v>
      </c>
    </row>
    <row r="113" spans="1:7" x14ac:dyDescent="0.35">
      <c r="A113" t="s">
        <v>131</v>
      </c>
      <c r="B113" t="s">
        <v>86</v>
      </c>
      <c r="C113" s="1">
        <v>25</v>
      </c>
      <c r="D113" s="1"/>
      <c r="E113" s="1">
        <v>160</v>
      </c>
      <c r="F113" s="1"/>
      <c r="G113" s="1">
        <f t="shared" si="1"/>
        <v>-135</v>
      </c>
    </row>
    <row r="114" spans="1:7" x14ac:dyDescent="0.35">
      <c r="A114" t="s">
        <v>131</v>
      </c>
      <c r="B114" t="s">
        <v>87</v>
      </c>
      <c r="C114" s="1">
        <v>0</v>
      </c>
      <c r="D114" s="1"/>
      <c r="E114" s="1">
        <v>1086</v>
      </c>
      <c r="F114" s="1"/>
      <c r="G114" s="1">
        <f t="shared" si="1"/>
        <v>-1086</v>
      </c>
    </row>
    <row r="115" spans="1:7" x14ac:dyDescent="0.35">
      <c r="A115" t="s">
        <v>131</v>
      </c>
      <c r="B115" t="s">
        <v>59</v>
      </c>
      <c r="C115" s="1">
        <v>133426</v>
      </c>
      <c r="D115" s="1"/>
      <c r="E115" s="1">
        <v>349545</v>
      </c>
      <c r="F115" s="1"/>
      <c r="G115" s="1">
        <f t="shared" si="1"/>
        <v>-216119</v>
      </c>
    </row>
    <row r="116" spans="1:7" x14ac:dyDescent="0.35">
      <c r="A116" t="s">
        <v>131</v>
      </c>
      <c r="B116" t="s">
        <v>88</v>
      </c>
      <c r="C116" s="1">
        <v>1300</v>
      </c>
      <c r="D116" s="1"/>
      <c r="E116" s="1">
        <v>4098</v>
      </c>
      <c r="F116" s="1"/>
      <c r="G116" s="1">
        <f t="shared" si="1"/>
        <v>-2798</v>
      </c>
    </row>
    <row r="117" spans="1:7" x14ac:dyDescent="0.35">
      <c r="A117" t="s">
        <v>131</v>
      </c>
      <c r="B117" t="s">
        <v>89</v>
      </c>
      <c r="C117" s="1">
        <v>0</v>
      </c>
      <c r="D117" s="1"/>
      <c r="E117" s="1">
        <v>0</v>
      </c>
      <c r="F117" s="1"/>
      <c r="G117" s="1">
        <f t="shared" si="1"/>
        <v>0</v>
      </c>
    </row>
    <row r="118" spans="1:7" x14ac:dyDescent="0.35">
      <c r="A118" t="s">
        <v>131</v>
      </c>
      <c r="B118" t="s">
        <v>90</v>
      </c>
      <c r="C118" s="1">
        <v>126</v>
      </c>
      <c r="D118" s="1"/>
      <c r="E118" s="1">
        <v>89</v>
      </c>
      <c r="F118" s="1"/>
      <c r="G118" s="1">
        <f t="shared" si="1"/>
        <v>37</v>
      </c>
    </row>
    <row r="119" spans="1:7" x14ac:dyDescent="0.35">
      <c r="A119" t="s">
        <v>131</v>
      </c>
      <c r="B119" t="s">
        <v>60</v>
      </c>
      <c r="C119" s="1">
        <v>3933</v>
      </c>
      <c r="D119" s="1"/>
      <c r="E119" s="1">
        <v>4879</v>
      </c>
      <c r="F119" s="1"/>
      <c r="G119" s="1">
        <f t="shared" si="1"/>
        <v>-946</v>
      </c>
    </row>
    <row r="120" spans="1:7" x14ac:dyDescent="0.35">
      <c r="A120" t="s">
        <v>131</v>
      </c>
      <c r="B120" t="s">
        <v>152</v>
      </c>
      <c r="C120" s="1">
        <v>24012</v>
      </c>
      <c r="D120" s="1"/>
      <c r="E120" s="1">
        <v>22241</v>
      </c>
      <c r="F120" s="1"/>
      <c r="G120" s="1">
        <f t="shared" si="1"/>
        <v>1771</v>
      </c>
    </row>
    <row r="121" spans="1:7" x14ac:dyDescent="0.35">
      <c r="A121" t="s">
        <v>131</v>
      </c>
      <c r="B121" t="s">
        <v>91</v>
      </c>
      <c r="C121" s="1">
        <v>0</v>
      </c>
      <c r="D121" s="1"/>
      <c r="E121" s="1">
        <v>1228</v>
      </c>
      <c r="F121" s="1"/>
      <c r="G121" s="1">
        <f t="shared" si="1"/>
        <v>-1228</v>
      </c>
    </row>
    <row r="122" spans="1:7" x14ac:dyDescent="0.35">
      <c r="A122" t="s">
        <v>131</v>
      </c>
      <c r="B122" t="s">
        <v>61</v>
      </c>
      <c r="C122" s="1">
        <v>0</v>
      </c>
      <c r="D122" s="1"/>
      <c r="E122" s="1">
        <v>3493</v>
      </c>
      <c r="F122" s="1"/>
      <c r="G122" s="1">
        <f t="shared" si="1"/>
        <v>-3493</v>
      </c>
    </row>
    <row r="123" spans="1:7" x14ac:dyDescent="0.35">
      <c r="A123" t="s">
        <v>131</v>
      </c>
      <c r="B123" t="s">
        <v>62</v>
      </c>
      <c r="C123" s="1">
        <v>0</v>
      </c>
      <c r="D123" s="1"/>
      <c r="E123" s="1">
        <v>1092</v>
      </c>
      <c r="F123" s="1"/>
      <c r="G123" s="1">
        <f t="shared" si="1"/>
        <v>-1092</v>
      </c>
    </row>
    <row r="124" spans="1:7" x14ac:dyDescent="0.35">
      <c r="A124" t="s">
        <v>131</v>
      </c>
      <c r="B124" t="s">
        <v>63</v>
      </c>
      <c r="C124" s="1">
        <v>23284</v>
      </c>
      <c r="D124" s="1"/>
      <c r="E124" s="1">
        <v>77588</v>
      </c>
      <c r="F124" s="1"/>
      <c r="G124" s="1">
        <f t="shared" si="1"/>
        <v>-54304</v>
      </c>
    </row>
    <row r="125" spans="1:7" x14ac:dyDescent="0.35">
      <c r="A125" t="s">
        <v>131</v>
      </c>
      <c r="B125" t="s">
        <v>92</v>
      </c>
      <c r="C125" s="1">
        <v>0</v>
      </c>
      <c r="D125" s="1"/>
      <c r="E125" s="1">
        <v>756</v>
      </c>
      <c r="F125" s="1"/>
      <c r="G125" s="1">
        <f t="shared" si="1"/>
        <v>-756</v>
      </c>
    </row>
    <row r="126" spans="1:7" x14ac:dyDescent="0.35">
      <c r="A126" t="s">
        <v>131</v>
      </c>
      <c r="B126" t="s">
        <v>153</v>
      </c>
      <c r="C126" s="1">
        <v>0</v>
      </c>
      <c r="D126" s="1"/>
      <c r="E126" s="1">
        <v>462</v>
      </c>
      <c r="F126" s="1"/>
      <c r="G126" s="1">
        <f t="shared" si="1"/>
        <v>-462</v>
      </c>
    </row>
    <row r="127" spans="1:7" x14ac:dyDescent="0.35">
      <c r="A127" t="s">
        <v>131</v>
      </c>
      <c r="B127" t="s">
        <v>132</v>
      </c>
      <c r="C127" s="1">
        <v>0</v>
      </c>
      <c r="D127" s="1"/>
      <c r="E127" s="1">
        <v>50</v>
      </c>
      <c r="F127" s="1"/>
      <c r="G127" s="1">
        <f t="shared" si="1"/>
        <v>-50</v>
      </c>
    </row>
    <row r="128" spans="1:7" x14ac:dyDescent="0.35">
      <c r="A128" t="s">
        <v>131</v>
      </c>
      <c r="B128" t="s">
        <v>94</v>
      </c>
      <c r="C128" s="1">
        <v>915</v>
      </c>
      <c r="D128" s="1"/>
      <c r="E128" s="1">
        <v>915</v>
      </c>
      <c r="F128" s="1"/>
      <c r="G128" s="1">
        <f t="shared" si="1"/>
        <v>0</v>
      </c>
    </row>
    <row r="129" spans="1:7" x14ac:dyDescent="0.35">
      <c r="A129" t="s">
        <v>131</v>
      </c>
      <c r="B129" t="s">
        <v>95</v>
      </c>
      <c r="C129" s="1">
        <v>65836</v>
      </c>
      <c r="D129" s="1"/>
      <c r="E129" s="1">
        <v>115267</v>
      </c>
      <c r="F129" s="1"/>
      <c r="G129" s="1">
        <f t="shared" si="1"/>
        <v>-49431</v>
      </c>
    </row>
    <row r="130" spans="1:7" x14ac:dyDescent="0.35">
      <c r="A130" t="s">
        <v>131</v>
      </c>
      <c r="B130" t="s">
        <v>64</v>
      </c>
      <c r="C130" s="1">
        <v>21432</v>
      </c>
      <c r="D130" s="1"/>
      <c r="E130" s="1">
        <v>111486</v>
      </c>
      <c r="F130" s="1"/>
      <c r="G130" s="1">
        <f t="shared" si="1"/>
        <v>-90054</v>
      </c>
    </row>
    <row r="131" spans="1:7" x14ac:dyDescent="0.35">
      <c r="A131" t="s">
        <v>131</v>
      </c>
      <c r="B131" t="s">
        <v>96</v>
      </c>
      <c r="C131" s="1">
        <v>232871</v>
      </c>
      <c r="D131" s="1"/>
      <c r="E131" s="1">
        <v>433342</v>
      </c>
      <c r="F131" s="1"/>
      <c r="G131" s="1">
        <f t="shared" si="1"/>
        <v>-200471</v>
      </c>
    </row>
    <row r="132" spans="1:7" x14ac:dyDescent="0.35">
      <c r="A132" t="s">
        <v>131</v>
      </c>
      <c r="B132" t="s">
        <v>65</v>
      </c>
      <c r="C132" s="1">
        <v>8794</v>
      </c>
      <c r="D132" s="1"/>
      <c r="E132" s="1">
        <v>8476</v>
      </c>
      <c r="F132" s="1"/>
      <c r="G132" s="1">
        <f t="shared" si="1"/>
        <v>318</v>
      </c>
    </row>
    <row r="133" spans="1:7" x14ac:dyDescent="0.35">
      <c r="A133" t="s">
        <v>131</v>
      </c>
      <c r="B133" t="s">
        <v>66</v>
      </c>
      <c r="C133" s="1">
        <v>8606</v>
      </c>
      <c r="D133" s="1"/>
      <c r="E133" s="1">
        <v>125349</v>
      </c>
      <c r="F133" s="1"/>
      <c r="G133" s="1">
        <f t="shared" si="1"/>
        <v>-116743</v>
      </c>
    </row>
    <row r="134" spans="1:7" x14ac:dyDescent="0.35">
      <c r="A134" t="s">
        <v>131</v>
      </c>
      <c r="B134" t="s">
        <v>67</v>
      </c>
      <c r="C134" s="1">
        <v>0</v>
      </c>
      <c r="D134" s="1"/>
      <c r="E134" s="1">
        <v>6373</v>
      </c>
      <c r="F134" s="1"/>
      <c r="G134" s="1">
        <f t="shared" ref="G134" si="2">C134-E134</f>
        <v>-6373</v>
      </c>
    </row>
    <row r="135" spans="1:7" x14ac:dyDescent="0.35">
      <c r="B135" s="3" t="s">
        <v>135</v>
      </c>
      <c r="C135" s="4">
        <f>SUM(C5:C134)</f>
        <v>3991013</v>
      </c>
      <c r="D135" s="4"/>
      <c r="E135" s="4">
        <f>SUM(E5:E134)</f>
        <v>22981624</v>
      </c>
      <c r="F135" s="4"/>
      <c r="G135" s="4">
        <f>SUM(G5:G134)</f>
        <v>-18990611</v>
      </c>
    </row>
    <row r="136" spans="1:7" x14ac:dyDescent="0.35">
      <c r="C136" s="1"/>
      <c r="D136" s="1"/>
      <c r="E136" s="1"/>
      <c r="F136" s="1"/>
      <c r="G136" s="1"/>
    </row>
    <row r="137" spans="1:7" x14ac:dyDescent="0.35">
      <c r="C137" s="20"/>
      <c r="D137" s="19"/>
      <c r="E137" s="20"/>
      <c r="F137" s="19"/>
      <c r="G137" s="20"/>
    </row>
    <row r="138" spans="1:7" x14ac:dyDescent="0.35">
      <c r="B138" s="3" t="s">
        <v>110</v>
      </c>
      <c r="C138" s="4">
        <f>C3+C135</f>
        <v>45130453</v>
      </c>
      <c r="D138" s="4"/>
      <c r="E138" s="4">
        <f>E3+E135</f>
        <v>47122365</v>
      </c>
      <c r="F138" s="1"/>
      <c r="G138" s="4">
        <f>C138-E138</f>
        <v>-1991912</v>
      </c>
    </row>
    <row r="139" spans="1:7" x14ac:dyDescent="0.35">
      <c r="C139" s="4"/>
      <c r="D139" s="3"/>
      <c r="E139" s="4"/>
      <c r="F139" s="3"/>
      <c r="G139" s="4"/>
    </row>
    <row r="140" spans="1:7" x14ac:dyDescent="0.35">
      <c r="B140" t="s">
        <v>111</v>
      </c>
      <c r="C140" s="4"/>
      <c r="D140" s="3"/>
      <c r="E140" s="4"/>
      <c r="F140" s="3"/>
      <c r="G140" s="1">
        <v>1152025</v>
      </c>
    </row>
    <row r="141" spans="1:7" x14ac:dyDescent="0.35">
      <c r="B141" t="s">
        <v>112</v>
      </c>
      <c r="C141" s="1"/>
      <c r="G141" s="1">
        <v>921139</v>
      </c>
    </row>
    <row r="143" spans="1:7" x14ac:dyDescent="0.35">
      <c r="B143" s="3" t="s">
        <v>113</v>
      </c>
      <c r="G143" s="4">
        <f>G138+G140+G141</f>
        <v>81252</v>
      </c>
    </row>
    <row r="145" spans="2:7" x14ac:dyDescent="0.35">
      <c r="B145" t="s">
        <v>114</v>
      </c>
      <c r="G145" s="1">
        <v>72915</v>
      </c>
    </row>
    <row r="147" spans="2:7" x14ac:dyDescent="0.35">
      <c r="B147" s="3" t="s">
        <v>115</v>
      </c>
      <c r="G147" s="4">
        <f>G143+G145</f>
        <v>154167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1"/>
  <sheetViews>
    <sheetView topLeftCell="A4" workbookViewId="0">
      <selection activeCell="B22" sqref="B22"/>
    </sheetView>
  </sheetViews>
  <sheetFormatPr defaultRowHeight="14.5" x14ac:dyDescent="0.35"/>
  <cols>
    <col min="1" max="1" width="6.36328125" customWidth="1"/>
    <col min="2" max="2" width="87.36328125" bestFit="1" customWidth="1"/>
    <col min="3" max="3" width="17.08984375" customWidth="1"/>
    <col min="4" max="4" width="7.36328125" customWidth="1"/>
    <col min="5" max="5" width="13.36328125" customWidth="1"/>
    <col min="6" max="6" width="7.08984375" customWidth="1"/>
    <col min="7" max="7" width="11.6328125" customWidth="1"/>
    <col min="9" max="9" width="9.6328125" bestFit="1" customWidth="1"/>
  </cols>
  <sheetData>
    <row r="1" spans="1:7" x14ac:dyDescent="0.35">
      <c r="A1" t="s">
        <v>120</v>
      </c>
      <c r="B1" s="3" t="s">
        <v>140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41653674</v>
      </c>
      <c r="D3" s="1"/>
      <c r="E3" s="4">
        <v>25233461</v>
      </c>
      <c r="F3" s="1"/>
      <c r="G3" s="4">
        <f>C3-E3</f>
        <v>16420213</v>
      </c>
    </row>
    <row r="4" spans="1:7" x14ac:dyDescent="0.35">
      <c r="C4" s="1"/>
      <c r="D4" s="1"/>
      <c r="E4" s="1"/>
      <c r="F4" s="1"/>
      <c r="G4" s="1"/>
    </row>
    <row r="5" spans="1:7" x14ac:dyDescent="0.35">
      <c r="A5" t="s">
        <v>121</v>
      </c>
      <c r="B5" t="s">
        <v>141</v>
      </c>
      <c r="C5" s="1">
        <v>4988</v>
      </c>
      <c r="D5" s="1"/>
      <c r="E5" s="1">
        <v>1267</v>
      </c>
      <c r="F5" s="1"/>
      <c r="G5" s="1">
        <f>C5-E5</f>
        <v>3721</v>
      </c>
    </row>
    <row r="6" spans="1:7" x14ac:dyDescent="0.35">
      <c r="A6" t="s">
        <v>121</v>
      </c>
      <c r="B6" t="s">
        <v>2</v>
      </c>
      <c r="C6" s="1">
        <v>0</v>
      </c>
      <c r="D6" s="1"/>
      <c r="E6" s="1">
        <v>66200</v>
      </c>
      <c r="F6" s="1"/>
      <c r="G6" s="1">
        <f t="shared" ref="G6:G82" si="0">C6-E6</f>
        <v>-66200</v>
      </c>
    </row>
    <row r="7" spans="1:7" x14ac:dyDescent="0.35">
      <c r="A7" t="s">
        <v>122</v>
      </c>
      <c r="B7" t="s">
        <v>137</v>
      </c>
      <c r="C7" s="1">
        <v>20</v>
      </c>
      <c r="D7" s="1"/>
      <c r="E7" s="1">
        <v>0</v>
      </c>
      <c r="F7" s="1"/>
      <c r="G7" s="1">
        <f t="shared" si="0"/>
        <v>20</v>
      </c>
    </row>
    <row r="8" spans="1:7" x14ac:dyDescent="0.35">
      <c r="A8" t="s">
        <v>122</v>
      </c>
      <c r="B8" t="s">
        <v>3</v>
      </c>
      <c r="C8" s="1">
        <v>3546</v>
      </c>
      <c r="D8" s="1"/>
      <c r="E8" s="1">
        <v>82276</v>
      </c>
      <c r="F8" s="1"/>
      <c r="G8" s="1">
        <f t="shared" si="0"/>
        <v>-78730</v>
      </c>
    </row>
    <row r="9" spans="1:7" x14ac:dyDescent="0.35">
      <c r="A9" t="s">
        <v>122</v>
      </c>
      <c r="B9" t="s">
        <v>4</v>
      </c>
      <c r="C9" s="1">
        <v>4363</v>
      </c>
      <c r="D9" s="1"/>
      <c r="E9" s="1">
        <v>60511</v>
      </c>
      <c r="F9" s="1"/>
      <c r="G9" s="1">
        <f t="shared" si="0"/>
        <v>-56148</v>
      </c>
    </row>
    <row r="10" spans="1:7" x14ac:dyDescent="0.35">
      <c r="A10" t="s">
        <v>122</v>
      </c>
      <c r="B10" t="s">
        <v>5</v>
      </c>
      <c r="C10" s="1">
        <v>12984</v>
      </c>
      <c r="D10" s="1"/>
      <c r="E10" s="1">
        <v>13348</v>
      </c>
      <c r="F10" s="1"/>
      <c r="G10" s="1">
        <f t="shared" si="0"/>
        <v>-364</v>
      </c>
    </row>
    <row r="11" spans="1:7" x14ac:dyDescent="0.35">
      <c r="A11" t="s">
        <v>122</v>
      </c>
      <c r="B11" t="s">
        <v>159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123</v>
      </c>
      <c r="B12" t="s">
        <v>7</v>
      </c>
      <c r="C12" s="1">
        <v>2825</v>
      </c>
      <c r="D12" s="1"/>
      <c r="E12" s="1">
        <v>22378</v>
      </c>
      <c r="F12" s="1"/>
      <c r="G12" s="1">
        <f t="shared" si="0"/>
        <v>-19553</v>
      </c>
    </row>
    <row r="13" spans="1:7" x14ac:dyDescent="0.35">
      <c r="A13" t="s">
        <v>123</v>
      </c>
      <c r="B13" t="s">
        <v>160</v>
      </c>
      <c r="C13" s="1">
        <v>0</v>
      </c>
      <c r="D13" s="1"/>
      <c r="E13" s="1">
        <v>0</v>
      </c>
      <c r="F13" s="1"/>
      <c r="G13" s="1">
        <f t="shared" si="0"/>
        <v>0</v>
      </c>
    </row>
    <row r="14" spans="1:7" x14ac:dyDescent="0.35">
      <c r="A14" t="s">
        <v>123</v>
      </c>
      <c r="B14" t="s">
        <v>161</v>
      </c>
      <c r="C14" s="1">
        <v>0</v>
      </c>
      <c r="D14" s="1"/>
      <c r="E14" s="1">
        <v>0</v>
      </c>
      <c r="F14" s="1"/>
      <c r="G14" s="1">
        <f t="shared" si="0"/>
        <v>0</v>
      </c>
    </row>
    <row r="15" spans="1:7" x14ac:dyDescent="0.35">
      <c r="A15" t="s">
        <v>123</v>
      </c>
      <c r="B15" t="s">
        <v>190</v>
      </c>
      <c r="C15" s="1">
        <v>665</v>
      </c>
      <c r="D15" s="1"/>
      <c r="E15" s="1">
        <v>3043</v>
      </c>
      <c r="F15" s="1"/>
      <c r="G15" s="1">
        <f t="shared" si="0"/>
        <v>-2378</v>
      </c>
    </row>
    <row r="16" spans="1:7" x14ac:dyDescent="0.35">
      <c r="A16" t="s">
        <v>123</v>
      </c>
      <c r="B16" t="s">
        <v>10</v>
      </c>
      <c r="C16" s="1">
        <v>1609</v>
      </c>
      <c r="D16" s="1"/>
      <c r="E16" s="1">
        <v>9835</v>
      </c>
      <c r="F16" s="1"/>
      <c r="G16" s="1">
        <f t="shared" si="0"/>
        <v>-8226</v>
      </c>
    </row>
    <row r="17" spans="1:7" x14ac:dyDescent="0.35">
      <c r="A17" t="s">
        <v>123</v>
      </c>
      <c r="B17" t="s">
        <v>165</v>
      </c>
      <c r="C17" s="1">
        <v>6403</v>
      </c>
      <c r="D17" s="1"/>
      <c r="E17" s="1">
        <v>609854</v>
      </c>
      <c r="F17" s="1"/>
      <c r="G17" s="1">
        <f t="shared" ref="G17" si="1">C17-E17</f>
        <v>-603451</v>
      </c>
    </row>
    <row r="18" spans="1:7" x14ac:dyDescent="0.35">
      <c r="A18" t="s">
        <v>123</v>
      </c>
      <c r="B18" t="s">
        <v>142</v>
      </c>
      <c r="C18" s="1">
        <v>39160</v>
      </c>
      <c r="D18" s="1"/>
      <c r="E18" s="1">
        <v>178833</v>
      </c>
      <c r="F18" s="1"/>
      <c r="G18" s="1">
        <f t="shared" si="0"/>
        <v>-139673</v>
      </c>
    </row>
    <row r="19" spans="1:7" x14ac:dyDescent="0.35">
      <c r="A19" t="s">
        <v>123</v>
      </c>
      <c r="B19" t="s">
        <v>11</v>
      </c>
      <c r="C19" s="1">
        <v>3750</v>
      </c>
      <c r="D19" s="1"/>
      <c r="E19" s="1">
        <v>2677</v>
      </c>
      <c r="F19" s="1"/>
      <c r="G19" s="1">
        <f t="shared" si="0"/>
        <v>1073</v>
      </c>
    </row>
    <row r="20" spans="1:7" x14ac:dyDescent="0.35">
      <c r="A20" t="s">
        <v>123</v>
      </c>
      <c r="B20" t="s">
        <v>162</v>
      </c>
      <c r="C20" s="1">
        <v>0</v>
      </c>
      <c r="D20" s="1"/>
      <c r="E20" s="1">
        <v>0</v>
      </c>
      <c r="F20" s="1"/>
      <c r="G20" s="1">
        <f t="shared" si="0"/>
        <v>0</v>
      </c>
    </row>
    <row r="21" spans="1:7" x14ac:dyDescent="0.35">
      <c r="A21" t="s">
        <v>123</v>
      </c>
      <c r="B21" t="s">
        <v>163</v>
      </c>
      <c r="C21" s="1">
        <v>0</v>
      </c>
      <c r="D21" s="1"/>
      <c r="E21" s="1">
        <v>0</v>
      </c>
      <c r="F21" s="1"/>
      <c r="G21" s="1">
        <f t="shared" si="0"/>
        <v>0</v>
      </c>
    </row>
    <row r="22" spans="1:7" x14ac:dyDescent="0.35">
      <c r="A22" t="s">
        <v>123</v>
      </c>
      <c r="B22" t="s">
        <v>164</v>
      </c>
      <c r="C22" s="1">
        <v>0</v>
      </c>
      <c r="D22" s="1"/>
      <c r="E22" s="1">
        <v>0</v>
      </c>
      <c r="F22" s="1"/>
      <c r="G22" s="1">
        <f t="shared" si="0"/>
        <v>0</v>
      </c>
    </row>
    <row r="23" spans="1:7" x14ac:dyDescent="0.35">
      <c r="A23" t="s">
        <v>123</v>
      </c>
      <c r="B23" t="s">
        <v>14</v>
      </c>
      <c r="C23" s="1">
        <v>17520</v>
      </c>
      <c r="D23" s="1"/>
      <c r="E23" s="1">
        <v>27400</v>
      </c>
      <c r="F23" s="1"/>
      <c r="G23" s="1">
        <f t="shared" si="0"/>
        <v>-9880</v>
      </c>
    </row>
    <row r="24" spans="1:7" x14ac:dyDescent="0.35">
      <c r="A24" t="s">
        <v>123</v>
      </c>
      <c r="B24" t="s">
        <v>15</v>
      </c>
      <c r="C24" s="1">
        <v>51273</v>
      </c>
      <c r="D24" s="1"/>
      <c r="E24" s="1">
        <v>31939</v>
      </c>
      <c r="F24" s="1"/>
      <c r="G24" s="1">
        <f t="shared" si="0"/>
        <v>19334</v>
      </c>
    </row>
    <row r="25" spans="1:7" x14ac:dyDescent="0.35">
      <c r="A25" t="s">
        <v>123</v>
      </c>
      <c r="B25" t="s">
        <v>16</v>
      </c>
      <c r="C25" s="1">
        <v>3</v>
      </c>
      <c r="D25" s="1"/>
      <c r="E25" s="1">
        <v>125</v>
      </c>
      <c r="F25" s="1"/>
      <c r="G25" s="1">
        <f t="shared" si="0"/>
        <v>-122</v>
      </c>
    </row>
    <row r="26" spans="1:7" x14ac:dyDescent="0.35">
      <c r="A26" t="s">
        <v>123</v>
      </c>
      <c r="B26" t="s">
        <v>17</v>
      </c>
      <c r="C26" s="1">
        <v>230430</v>
      </c>
      <c r="D26" s="1"/>
      <c r="E26" s="1">
        <v>230954</v>
      </c>
      <c r="F26" s="1"/>
      <c r="G26" s="1">
        <f t="shared" si="0"/>
        <v>-524</v>
      </c>
    </row>
    <row r="27" spans="1:7" x14ac:dyDescent="0.35">
      <c r="A27" t="s">
        <v>123</v>
      </c>
      <c r="B27" t="s">
        <v>18</v>
      </c>
      <c r="C27" s="1">
        <v>49731</v>
      </c>
      <c r="D27" s="1"/>
      <c r="E27" s="1">
        <v>110430</v>
      </c>
      <c r="F27" s="1"/>
      <c r="G27" s="1">
        <f t="shared" si="0"/>
        <v>-60699</v>
      </c>
    </row>
    <row r="28" spans="1:7" x14ac:dyDescent="0.35">
      <c r="A28" t="s">
        <v>123</v>
      </c>
      <c r="B28" t="s">
        <v>176</v>
      </c>
      <c r="C28" s="1">
        <v>2347</v>
      </c>
      <c r="D28" s="1"/>
      <c r="E28" s="1">
        <v>10968</v>
      </c>
      <c r="F28" s="1"/>
      <c r="G28" s="1">
        <f t="shared" si="0"/>
        <v>-8621</v>
      </c>
    </row>
    <row r="29" spans="1:7" x14ac:dyDescent="0.35">
      <c r="A29" t="s">
        <v>123</v>
      </c>
      <c r="B29" t="s">
        <v>143</v>
      </c>
      <c r="C29" s="1">
        <v>77641</v>
      </c>
      <c r="D29" s="1"/>
      <c r="E29" s="1">
        <v>137267</v>
      </c>
      <c r="F29" s="1"/>
      <c r="G29" s="1">
        <f t="shared" si="0"/>
        <v>-59626</v>
      </c>
    </row>
    <row r="30" spans="1:7" x14ac:dyDescent="0.35">
      <c r="A30" t="s">
        <v>123</v>
      </c>
      <c r="B30" t="s">
        <v>20</v>
      </c>
      <c r="C30" s="1">
        <v>5910</v>
      </c>
      <c r="D30" s="1"/>
      <c r="E30" s="1">
        <v>10022</v>
      </c>
      <c r="F30" s="1"/>
      <c r="G30" s="1">
        <f t="shared" si="0"/>
        <v>-4112</v>
      </c>
    </row>
    <row r="31" spans="1:7" x14ac:dyDescent="0.35">
      <c r="A31" t="s">
        <v>124</v>
      </c>
      <c r="B31" t="s">
        <v>21</v>
      </c>
      <c r="C31" s="1">
        <v>8831</v>
      </c>
      <c r="D31" s="1"/>
      <c r="E31" s="1">
        <v>343921</v>
      </c>
      <c r="F31" s="1"/>
      <c r="G31" s="1">
        <f t="shared" si="0"/>
        <v>-335090</v>
      </c>
    </row>
    <row r="32" spans="1:7" x14ac:dyDescent="0.35">
      <c r="A32" t="s">
        <v>124</v>
      </c>
      <c r="B32" t="s">
        <v>207</v>
      </c>
      <c r="C32" s="1">
        <v>0</v>
      </c>
      <c r="D32" s="1"/>
      <c r="E32" s="1">
        <v>0</v>
      </c>
      <c r="F32" s="1"/>
      <c r="G32" s="1">
        <f t="shared" si="0"/>
        <v>0</v>
      </c>
    </row>
    <row r="33" spans="1:15" x14ac:dyDescent="0.35">
      <c r="A33" t="s">
        <v>124</v>
      </c>
      <c r="B33" t="s">
        <v>23</v>
      </c>
      <c r="C33" s="1">
        <v>107220</v>
      </c>
      <c r="D33" s="1"/>
      <c r="E33" s="1">
        <v>136205</v>
      </c>
      <c r="F33" s="1"/>
      <c r="G33" s="1">
        <f t="shared" si="0"/>
        <v>-28985</v>
      </c>
    </row>
    <row r="34" spans="1:15" x14ac:dyDescent="0.35">
      <c r="A34" t="s">
        <v>124</v>
      </c>
      <c r="B34" t="s">
        <v>24</v>
      </c>
      <c r="C34" s="1">
        <v>13809</v>
      </c>
      <c r="D34" s="1"/>
      <c r="E34" s="1">
        <v>130402</v>
      </c>
      <c r="F34" s="1"/>
      <c r="G34" s="1">
        <f t="shared" si="0"/>
        <v>-116593</v>
      </c>
    </row>
    <row r="35" spans="1:15" x14ac:dyDescent="0.35">
      <c r="A35" t="s">
        <v>124</v>
      </c>
      <c r="B35" t="s">
        <v>167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15" x14ac:dyDescent="0.35">
      <c r="A36" t="s">
        <v>124</v>
      </c>
      <c r="B36" t="s">
        <v>25</v>
      </c>
      <c r="C36" s="1">
        <v>5791</v>
      </c>
      <c r="D36" s="1"/>
      <c r="E36" s="1">
        <v>7438</v>
      </c>
      <c r="F36" s="1"/>
      <c r="G36" s="1">
        <f t="shared" si="0"/>
        <v>-1647</v>
      </c>
    </row>
    <row r="37" spans="1:15" x14ac:dyDescent="0.35">
      <c r="A37" t="s">
        <v>124</v>
      </c>
      <c r="B37" t="s">
        <v>192</v>
      </c>
      <c r="C37" s="1">
        <v>0</v>
      </c>
      <c r="D37" s="1"/>
      <c r="E37" s="1">
        <v>0</v>
      </c>
      <c r="F37" s="1"/>
      <c r="G37" s="1">
        <f t="shared" si="0"/>
        <v>0</v>
      </c>
    </row>
    <row r="38" spans="1:15" x14ac:dyDescent="0.35">
      <c r="A38" t="s">
        <v>124</v>
      </c>
      <c r="B38" t="s">
        <v>179</v>
      </c>
      <c r="C38" s="1">
        <v>2906</v>
      </c>
      <c r="D38" s="1"/>
      <c r="E38" s="1">
        <v>7868</v>
      </c>
      <c r="F38" s="1"/>
      <c r="G38" s="1">
        <f t="shared" ref="G38" si="2">C38-E38</f>
        <v>-4962</v>
      </c>
    </row>
    <row r="39" spans="1:15" x14ac:dyDescent="0.35">
      <c r="A39" t="s">
        <v>124</v>
      </c>
      <c r="B39" t="s">
        <v>27</v>
      </c>
      <c r="C39" s="1">
        <v>1112375</v>
      </c>
      <c r="D39" s="1"/>
      <c r="E39" s="1">
        <v>3879894</v>
      </c>
      <c r="F39" s="1"/>
      <c r="G39" s="1">
        <f t="shared" si="0"/>
        <v>-2767519</v>
      </c>
    </row>
    <row r="40" spans="1:15" x14ac:dyDescent="0.35">
      <c r="A40" t="s">
        <v>124</v>
      </c>
      <c r="B40" t="s">
        <v>168</v>
      </c>
      <c r="C40" s="1">
        <v>0</v>
      </c>
      <c r="D40" s="1"/>
      <c r="E40" s="1">
        <v>0</v>
      </c>
      <c r="F40" s="1"/>
      <c r="G40" s="1">
        <f t="shared" si="0"/>
        <v>0</v>
      </c>
    </row>
    <row r="41" spans="1:15" x14ac:dyDescent="0.35">
      <c r="A41" t="s">
        <v>124</v>
      </c>
      <c r="B41" t="s">
        <v>144</v>
      </c>
      <c r="C41" s="1">
        <v>34773</v>
      </c>
      <c r="D41" s="1"/>
      <c r="E41" s="1">
        <v>4468</v>
      </c>
      <c r="F41" s="1"/>
      <c r="G41" s="1">
        <f t="shared" si="0"/>
        <v>30305</v>
      </c>
    </row>
    <row r="42" spans="1:15" x14ac:dyDescent="0.35">
      <c r="A42" t="s">
        <v>124</v>
      </c>
      <c r="B42" t="s">
        <v>29</v>
      </c>
      <c r="C42" s="1">
        <v>39</v>
      </c>
      <c r="D42" s="1"/>
      <c r="E42" s="1">
        <v>2561</v>
      </c>
      <c r="F42" s="1"/>
      <c r="G42" s="1">
        <f t="shared" si="0"/>
        <v>-2522</v>
      </c>
    </row>
    <row r="43" spans="1:15" x14ac:dyDescent="0.35">
      <c r="A43" t="s">
        <v>125</v>
      </c>
      <c r="B43" t="s">
        <v>30</v>
      </c>
      <c r="C43" s="1">
        <v>278315</v>
      </c>
      <c r="D43" s="1"/>
      <c r="E43" s="1">
        <v>3024751</v>
      </c>
      <c r="F43" s="1"/>
      <c r="G43" s="1">
        <f t="shared" si="0"/>
        <v>-2746436</v>
      </c>
    </row>
    <row r="44" spans="1:15" x14ac:dyDescent="0.35">
      <c r="A44" t="s">
        <v>125</v>
      </c>
      <c r="B44" t="s">
        <v>169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15" x14ac:dyDescent="0.35">
      <c r="A45" t="s">
        <v>125</v>
      </c>
      <c r="B45" t="s">
        <v>194</v>
      </c>
      <c r="C45" s="1">
        <v>34</v>
      </c>
      <c r="D45" s="1"/>
      <c r="E45" s="1">
        <v>431</v>
      </c>
      <c r="F45" s="1"/>
      <c r="G45" s="1">
        <f t="shared" si="0"/>
        <v>-397</v>
      </c>
      <c r="K45" s="1">
        <v>271</v>
      </c>
      <c r="L45" s="1"/>
      <c r="M45" s="1">
        <v>223</v>
      </c>
      <c r="N45" s="1"/>
      <c r="O45" s="1">
        <f t="shared" ref="O45" si="3">K45-M45</f>
        <v>48</v>
      </c>
    </row>
    <row r="46" spans="1:15" x14ac:dyDescent="0.35">
      <c r="A46" t="s">
        <v>125</v>
      </c>
      <c r="B46" t="s">
        <v>180</v>
      </c>
      <c r="C46" s="1">
        <v>203659</v>
      </c>
      <c r="D46" s="1"/>
      <c r="E46" s="1">
        <v>4514296</v>
      </c>
      <c r="F46" s="1"/>
      <c r="G46" s="1">
        <f t="shared" ref="G46:G47" si="4">C46-E46</f>
        <v>-4310637</v>
      </c>
    </row>
    <row r="47" spans="1:15" x14ac:dyDescent="0.35">
      <c r="A47" t="s">
        <v>125</v>
      </c>
      <c r="B47" t="s">
        <v>181</v>
      </c>
      <c r="C47" s="1">
        <v>271</v>
      </c>
      <c r="D47" s="1"/>
      <c r="E47" s="1">
        <v>223</v>
      </c>
      <c r="F47" s="1"/>
      <c r="G47" s="1">
        <f t="shared" si="4"/>
        <v>48</v>
      </c>
    </row>
    <row r="48" spans="1:15" x14ac:dyDescent="0.35">
      <c r="A48" t="s">
        <v>125</v>
      </c>
      <c r="B48" t="s">
        <v>182</v>
      </c>
      <c r="C48" s="1">
        <v>6000</v>
      </c>
      <c r="D48" s="1"/>
      <c r="E48" s="1">
        <v>1001325</v>
      </c>
      <c r="F48" s="1"/>
      <c r="G48" s="1">
        <f t="shared" si="0"/>
        <v>-995325</v>
      </c>
    </row>
    <row r="49" spans="1:7" x14ac:dyDescent="0.35">
      <c r="A49" t="s">
        <v>125</v>
      </c>
      <c r="B49" t="s">
        <v>35</v>
      </c>
      <c r="C49" s="1">
        <v>13953</v>
      </c>
      <c r="D49" s="1"/>
      <c r="E49" s="1">
        <v>1796184</v>
      </c>
      <c r="F49" s="1"/>
      <c r="G49" s="1">
        <f t="shared" si="0"/>
        <v>-1782231</v>
      </c>
    </row>
    <row r="50" spans="1:7" x14ac:dyDescent="0.35">
      <c r="A50" t="s">
        <v>125</v>
      </c>
      <c r="B50" t="s">
        <v>36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125</v>
      </c>
      <c r="B51" t="s">
        <v>145</v>
      </c>
      <c r="C51" s="1">
        <v>360</v>
      </c>
      <c r="D51" s="1"/>
      <c r="E51" s="1">
        <v>425372</v>
      </c>
      <c r="F51" s="1"/>
      <c r="G51" s="1">
        <f t="shared" si="0"/>
        <v>-425012</v>
      </c>
    </row>
    <row r="52" spans="1:7" x14ac:dyDescent="0.35">
      <c r="A52" t="s">
        <v>125</v>
      </c>
      <c r="B52" t="s">
        <v>170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126</v>
      </c>
      <c r="B53" t="s">
        <v>156</v>
      </c>
      <c r="C53" s="1">
        <v>70</v>
      </c>
      <c r="D53" s="1"/>
      <c r="E53" s="1">
        <v>738</v>
      </c>
      <c r="F53" s="1"/>
      <c r="G53" s="1">
        <f t="shared" si="0"/>
        <v>-668</v>
      </c>
    </row>
    <row r="54" spans="1:7" x14ac:dyDescent="0.35">
      <c r="A54" t="s">
        <v>126</v>
      </c>
      <c r="B54" t="s">
        <v>157</v>
      </c>
      <c r="C54" s="1">
        <v>294</v>
      </c>
      <c r="D54" s="1"/>
      <c r="E54" s="1">
        <v>1658</v>
      </c>
      <c r="F54" s="1"/>
      <c r="G54" s="1">
        <f t="shared" si="0"/>
        <v>-1364</v>
      </c>
    </row>
    <row r="55" spans="1:7" x14ac:dyDescent="0.35">
      <c r="A55" t="s">
        <v>126</v>
      </c>
      <c r="B55" t="s">
        <v>171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126</v>
      </c>
      <c r="B56" t="s">
        <v>183</v>
      </c>
      <c r="C56" s="1">
        <v>780</v>
      </c>
      <c r="D56" s="1"/>
      <c r="E56" s="1">
        <v>5554</v>
      </c>
      <c r="F56" s="1"/>
      <c r="G56" s="1">
        <f t="shared" si="0"/>
        <v>-4774</v>
      </c>
    </row>
    <row r="57" spans="1:7" x14ac:dyDescent="0.35">
      <c r="A57" t="s">
        <v>126</v>
      </c>
      <c r="B57" t="s">
        <v>45</v>
      </c>
      <c r="C57" s="1">
        <v>280</v>
      </c>
      <c r="D57" s="1"/>
      <c r="E57" s="1">
        <v>1277</v>
      </c>
      <c r="F57" s="1"/>
      <c r="G57" s="1">
        <f t="shared" si="0"/>
        <v>-997</v>
      </c>
    </row>
    <row r="58" spans="1:7" x14ac:dyDescent="0.35">
      <c r="A58" t="s">
        <v>126</v>
      </c>
      <c r="B58" t="s">
        <v>146</v>
      </c>
      <c r="C58" s="1">
        <v>202844</v>
      </c>
      <c r="D58" s="1"/>
      <c r="E58" s="1">
        <v>445268</v>
      </c>
      <c r="F58" s="1"/>
      <c r="G58" s="1">
        <f t="shared" si="0"/>
        <v>-242424</v>
      </c>
    </row>
    <row r="59" spans="1:7" x14ac:dyDescent="0.35">
      <c r="A59" t="s">
        <v>126</v>
      </c>
      <c r="B59" t="s">
        <v>147</v>
      </c>
      <c r="C59" s="1">
        <v>2800</v>
      </c>
      <c r="D59" s="1"/>
      <c r="E59" s="1">
        <v>8936</v>
      </c>
      <c r="F59" s="1"/>
      <c r="G59" s="1">
        <f t="shared" si="0"/>
        <v>-6136</v>
      </c>
    </row>
    <row r="60" spans="1:7" x14ac:dyDescent="0.35">
      <c r="A60" t="s">
        <v>126</v>
      </c>
      <c r="B60" t="s">
        <v>172</v>
      </c>
      <c r="C60" s="1">
        <v>398</v>
      </c>
      <c r="D60" s="1"/>
      <c r="E60" s="1">
        <v>423</v>
      </c>
      <c r="F60" s="1"/>
      <c r="G60" s="1">
        <f t="shared" si="0"/>
        <v>-25</v>
      </c>
    </row>
    <row r="61" spans="1:7" x14ac:dyDescent="0.35">
      <c r="A61" t="s">
        <v>126</v>
      </c>
      <c r="B61" t="s">
        <v>177</v>
      </c>
      <c r="C61" s="1">
        <v>26</v>
      </c>
      <c r="D61" s="1"/>
      <c r="E61" s="1">
        <v>29833</v>
      </c>
      <c r="F61" s="1"/>
      <c r="G61" s="1">
        <f t="shared" si="0"/>
        <v>-29807</v>
      </c>
    </row>
    <row r="62" spans="1:7" x14ac:dyDescent="0.35">
      <c r="A62" t="s">
        <v>126</v>
      </c>
      <c r="B62" t="s">
        <v>188</v>
      </c>
      <c r="C62" s="1">
        <v>0</v>
      </c>
      <c r="D62" s="1"/>
      <c r="E62" s="1">
        <v>0</v>
      </c>
      <c r="F62" s="1"/>
      <c r="G62" s="1">
        <f t="shared" si="0"/>
        <v>0</v>
      </c>
    </row>
    <row r="63" spans="1:7" x14ac:dyDescent="0.35">
      <c r="A63" t="s">
        <v>126</v>
      </c>
      <c r="B63" t="s">
        <v>49</v>
      </c>
      <c r="C63" s="1">
        <v>15853</v>
      </c>
      <c r="D63" s="1"/>
      <c r="E63" s="1">
        <v>41841</v>
      </c>
      <c r="F63" s="1"/>
      <c r="G63" s="1">
        <f t="shared" si="0"/>
        <v>-25988</v>
      </c>
    </row>
    <row r="64" spans="1:7" x14ac:dyDescent="0.35">
      <c r="A64" t="s">
        <v>126</v>
      </c>
      <c r="B64" t="s">
        <v>184</v>
      </c>
      <c r="C64" s="1">
        <v>1050</v>
      </c>
      <c r="D64" s="1"/>
      <c r="E64" s="1">
        <v>3484</v>
      </c>
      <c r="F64" s="1"/>
      <c r="G64" s="1">
        <f t="shared" si="0"/>
        <v>-2434</v>
      </c>
    </row>
    <row r="65" spans="1:7" x14ac:dyDescent="0.35">
      <c r="A65" t="s">
        <v>126</v>
      </c>
      <c r="B65" t="s">
        <v>39</v>
      </c>
      <c r="C65" s="1">
        <v>1243</v>
      </c>
      <c r="D65" s="1"/>
      <c r="E65" s="1">
        <v>6700</v>
      </c>
      <c r="F65" s="1"/>
      <c r="G65" s="1">
        <f t="shared" si="0"/>
        <v>-5457</v>
      </c>
    </row>
    <row r="66" spans="1:7" x14ac:dyDescent="0.35">
      <c r="A66" t="s">
        <v>126</v>
      </c>
      <c r="B66" t="s">
        <v>138</v>
      </c>
      <c r="C66" s="1">
        <v>13266</v>
      </c>
      <c r="D66" s="1"/>
      <c r="E66" s="1">
        <v>170590</v>
      </c>
      <c r="F66" s="1"/>
      <c r="G66" s="1">
        <f t="shared" si="0"/>
        <v>-157324</v>
      </c>
    </row>
    <row r="67" spans="1:7" x14ac:dyDescent="0.35">
      <c r="A67" t="s">
        <v>126</v>
      </c>
      <c r="B67" t="s">
        <v>50</v>
      </c>
      <c r="C67" s="1">
        <v>8630</v>
      </c>
      <c r="D67" s="1"/>
      <c r="E67" s="1">
        <v>13644</v>
      </c>
      <c r="F67" s="1"/>
      <c r="G67" s="1">
        <f t="shared" si="0"/>
        <v>-5014</v>
      </c>
    </row>
    <row r="68" spans="1:7" x14ac:dyDescent="0.35">
      <c r="A68" t="s">
        <v>126</v>
      </c>
      <c r="B68" t="s">
        <v>51</v>
      </c>
      <c r="C68" s="1">
        <v>0</v>
      </c>
      <c r="D68" s="1"/>
      <c r="E68" s="1">
        <v>271</v>
      </c>
      <c r="F68" s="1"/>
      <c r="G68" s="1">
        <f t="shared" si="0"/>
        <v>-271</v>
      </c>
    </row>
    <row r="69" spans="1:7" x14ac:dyDescent="0.35">
      <c r="A69" t="s">
        <v>126</v>
      </c>
      <c r="B69" t="s">
        <v>52</v>
      </c>
      <c r="C69" s="1">
        <v>317</v>
      </c>
      <c r="D69" s="1"/>
      <c r="E69" s="1">
        <v>26749</v>
      </c>
      <c r="F69" s="1"/>
      <c r="G69" s="1">
        <f t="shared" si="0"/>
        <v>-26432</v>
      </c>
    </row>
    <row r="70" spans="1:7" x14ac:dyDescent="0.35">
      <c r="A70" t="s">
        <v>126</v>
      </c>
      <c r="B70" t="s">
        <v>185</v>
      </c>
      <c r="C70" s="1">
        <v>505</v>
      </c>
      <c r="D70" s="1"/>
      <c r="E70" s="1">
        <v>9177</v>
      </c>
      <c r="F70" s="1"/>
      <c r="G70" s="1">
        <f t="shared" si="0"/>
        <v>-8672</v>
      </c>
    </row>
    <row r="71" spans="1:7" x14ac:dyDescent="0.35">
      <c r="A71" t="s">
        <v>126</v>
      </c>
      <c r="B71" t="s">
        <v>53</v>
      </c>
      <c r="C71" s="1">
        <v>1347</v>
      </c>
      <c r="D71" s="1"/>
      <c r="E71" s="1">
        <v>2686</v>
      </c>
      <c r="F71" s="1"/>
      <c r="G71" s="1">
        <f t="shared" si="0"/>
        <v>-1339</v>
      </c>
    </row>
    <row r="72" spans="1:7" x14ac:dyDescent="0.35">
      <c r="A72" s="17" t="s">
        <v>127</v>
      </c>
      <c r="B72" t="s">
        <v>178</v>
      </c>
      <c r="C72" s="1">
        <v>639</v>
      </c>
      <c r="D72" s="1"/>
      <c r="E72" s="1">
        <v>65630</v>
      </c>
      <c r="F72" s="1"/>
      <c r="G72" s="1">
        <f t="shared" si="0"/>
        <v>-64991</v>
      </c>
    </row>
    <row r="73" spans="1:7" x14ac:dyDescent="0.35">
      <c r="A73" s="17" t="s">
        <v>127</v>
      </c>
      <c r="B73" t="s">
        <v>54</v>
      </c>
      <c r="C73" s="1">
        <v>127861</v>
      </c>
      <c r="D73" s="1"/>
      <c r="E73" s="1">
        <v>801468</v>
      </c>
      <c r="F73" s="1"/>
      <c r="G73" s="1">
        <f t="shared" si="0"/>
        <v>-673607</v>
      </c>
    </row>
    <row r="74" spans="1:7" x14ac:dyDescent="0.35">
      <c r="A74" s="17" t="s">
        <v>128</v>
      </c>
      <c r="B74" t="s">
        <v>186</v>
      </c>
      <c r="C74" s="1">
        <v>25188</v>
      </c>
      <c r="D74" s="1"/>
      <c r="E74" s="1">
        <v>39142</v>
      </c>
      <c r="F74" s="1"/>
      <c r="G74" s="1">
        <f t="shared" si="0"/>
        <v>-13954</v>
      </c>
    </row>
    <row r="75" spans="1:7" x14ac:dyDescent="0.35">
      <c r="A75" s="17" t="s">
        <v>128</v>
      </c>
      <c r="B75" t="s">
        <v>189</v>
      </c>
      <c r="C75" s="1">
        <v>2</v>
      </c>
      <c r="D75" s="1"/>
      <c r="E75" s="1">
        <v>2359</v>
      </c>
      <c r="F75" s="1"/>
      <c r="G75" s="1">
        <f t="shared" si="0"/>
        <v>-2357</v>
      </c>
    </row>
    <row r="76" spans="1:7" x14ac:dyDescent="0.35">
      <c r="A76" s="17" t="s">
        <v>128</v>
      </c>
      <c r="B76" t="s">
        <v>195</v>
      </c>
      <c r="C76" s="1">
        <v>0</v>
      </c>
      <c r="D76" s="1"/>
      <c r="E76" s="1">
        <v>0</v>
      </c>
      <c r="F76" s="1"/>
      <c r="G76" s="1">
        <f t="shared" si="0"/>
        <v>0</v>
      </c>
    </row>
    <row r="77" spans="1:7" x14ac:dyDescent="0.35">
      <c r="A77" s="17" t="s">
        <v>128</v>
      </c>
      <c r="B77" t="s">
        <v>173</v>
      </c>
      <c r="C77" s="1">
        <v>0</v>
      </c>
      <c r="D77" s="1"/>
      <c r="E77" s="1">
        <v>0</v>
      </c>
      <c r="F77" s="1"/>
      <c r="G77" s="1">
        <f t="shared" si="0"/>
        <v>0</v>
      </c>
    </row>
    <row r="78" spans="1:7" x14ac:dyDescent="0.35">
      <c r="A78" s="17" t="s">
        <v>128</v>
      </c>
      <c r="B78" t="s">
        <v>58</v>
      </c>
      <c r="C78" s="1">
        <v>806</v>
      </c>
      <c r="D78" s="1"/>
      <c r="E78" s="1">
        <v>45178</v>
      </c>
      <c r="F78" s="1"/>
      <c r="G78" s="1">
        <f t="shared" si="0"/>
        <v>-44372</v>
      </c>
    </row>
    <row r="79" spans="1:7" x14ac:dyDescent="0.35">
      <c r="A79" t="s">
        <v>129</v>
      </c>
      <c r="B79" t="s">
        <v>68</v>
      </c>
      <c r="C79" s="1">
        <v>58579</v>
      </c>
      <c r="D79" s="1"/>
      <c r="E79" s="1">
        <v>345564</v>
      </c>
      <c r="F79" s="1"/>
      <c r="G79" s="1">
        <f t="shared" si="0"/>
        <v>-286985</v>
      </c>
    </row>
    <row r="80" spans="1:7" x14ac:dyDescent="0.35">
      <c r="A80" t="s">
        <v>129</v>
      </c>
      <c r="B80" t="s">
        <v>69</v>
      </c>
      <c r="C80" s="1">
        <v>92606</v>
      </c>
      <c r="D80" s="1"/>
      <c r="E80" s="1">
        <v>79124</v>
      </c>
      <c r="F80" s="1"/>
      <c r="G80" s="1">
        <f t="shared" si="0"/>
        <v>13482</v>
      </c>
    </row>
    <row r="81" spans="1:7" x14ac:dyDescent="0.35">
      <c r="A81" t="s">
        <v>129</v>
      </c>
      <c r="B81" t="s">
        <v>70</v>
      </c>
      <c r="C81" s="1">
        <v>54819</v>
      </c>
      <c r="D81" s="1"/>
      <c r="E81" s="1">
        <v>790028</v>
      </c>
      <c r="F81" s="1"/>
      <c r="G81" s="1">
        <f t="shared" si="0"/>
        <v>-735209</v>
      </c>
    </row>
    <row r="82" spans="1:7" x14ac:dyDescent="0.35">
      <c r="A82" t="s">
        <v>129</v>
      </c>
      <c r="B82" t="s">
        <v>71</v>
      </c>
      <c r="C82" s="1">
        <v>6788</v>
      </c>
      <c r="D82" s="1"/>
      <c r="E82" s="1">
        <v>69147</v>
      </c>
      <c r="F82" s="1"/>
      <c r="G82" s="1">
        <f t="shared" si="0"/>
        <v>-62359</v>
      </c>
    </row>
    <row r="83" spans="1:7" x14ac:dyDescent="0.35">
      <c r="A83" t="s">
        <v>129</v>
      </c>
      <c r="B83" t="s">
        <v>72</v>
      </c>
      <c r="C83" s="1">
        <v>120126</v>
      </c>
      <c r="D83" s="1"/>
      <c r="E83" s="1">
        <v>431421</v>
      </c>
      <c r="F83" s="1"/>
      <c r="G83" s="1">
        <f t="shared" ref="G83:G133" si="5">C83-E83</f>
        <v>-311295</v>
      </c>
    </row>
    <row r="84" spans="1:7" x14ac:dyDescent="0.35">
      <c r="A84" t="s">
        <v>129</v>
      </c>
      <c r="B84" t="s">
        <v>73</v>
      </c>
      <c r="C84" s="1">
        <v>39702</v>
      </c>
      <c r="D84" s="1"/>
      <c r="E84" s="1">
        <v>170373</v>
      </c>
      <c r="F84" s="1"/>
      <c r="G84" s="1">
        <f t="shared" si="5"/>
        <v>-130671</v>
      </c>
    </row>
    <row r="85" spans="1:7" x14ac:dyDescent="0.35">
      <c r="A85" t="s">
        <v>129</v>
      </c>
      <c r="B85" t="s">
        <v>74</v>
      </c>
      <c r="C85" s="1">
        <v>6721</v>
      </c>
      <c r="D85" s="1"/>
      <c r="E85" s="1">
        <v>5398</v>
      </c>
      <c r="F85" s="1"/>
      <c r="G85" s="1">
        <f t="shared" si="5"/>
        <v>1323</v>
      </c>
    </row>
    <row r="86" spans="1:7" x14ac:dyDescent="0.35">
      <c r="A86" t="s">
        <v>129</v>
      </c>
      <c r="B86" t="s">
        <v>75</v>
      </c>
      <c r="C86" s="1">
        <v>289</v>
      </c>
      <c r="D86" s="1"/>
      <c r="E86" s="1">
        <v>2456</v>
      </c>
      <c r="F86" s="1"/>
      <c r="G86" s="1">
        <f t="shared" si="5"/>
        <v>-2167</v>
      </c>
    </row>
    <row r="87" spans="1:7" x14ac:dyDescent="0.35">
      <c r="A87" t="s">
        <v>129</v>
      </c>
      <c r="B87" t="s">
        <v>76</v>
      </c>
      <c r="C87" s="1">
        <v>356</v>
      </c>
      <c r="D87" s="1"/>
      <c r="E87" s="1">
        <v>1557</v>
      </c>
      <c r="F87" s="1"/>
      <c r="G87" s="1">
        <f t="shared" si="5"/>
        <v>-1201</v>
      </c>
    </row>
    <row r="88" spans="1:7" x14ac:dyDescent="0.35">
      <c r="A88" t="s">
        <v>129</v>
      </c>
      <c r="B88" t="s">
        <v>77</v>
      </c>
      <c r="C88" s="1">
        <v>0</v>
      </c>
      <c r="D88" s="1"/>
      <c r="E88" s="1">
        <v>2101</v>
      </c>
      <c r="F88" s="1"/>
      <c r="G88" s="1">
        <f t="shared" si="5"/>
        <v>-2101</v>
      </c>
    </row>
    <row r="89" spans="1:7" x14ac:dyDescent="0.35">
      <c r="A89" t="s">
        <v>129</v>
      </c>
      <c r="B89" t="s">
        <v>78</v>
      </c>
      <c r="C89" s="1">
        <v>19985</v>
      </c>
      <c r="D89" s="1"/>
      <c r="E89" s="1">
        <v>7650</v>
      </c>
      <c r="F89" s="1"/>
      <c r="G89" s="1">
        <f t="shared" si="5"/>
        <v>12335</v>
      </c>
    </row>
    <row r="90" spans="1:7" x14ac:dyDescent="0.35">
      <c r="A90" t="s">
        <v>129</v>
      </c>
      <c r="B90" t="s">
        <v>154</v>
      </c>
      <c r="C90" s="1">
        <v>0</v>
      </c>
      <c r="D90" s="1"/>
      <c r="E90" s="1">
        <v>0</v>
      </c>
      <c r="F90" s="1"/>
      <c r="G90" s="1">
        <f t="shared" si="5"/>
        <v>0</v>
      </c>
    </row>
    <row r="91" spans="1:7" x14ac:dyDescent="0.35">
      <c r="A91" t="s">
        <v>129</v>
      </c>
      <c r="B91" t="s">
        <v>80</v>
      </c>
      <c r="C91" s="1">
        <v>74964</v>
      </c>
      <c r="D91" s="1"/>
      <c r="E91" s="1">
        <v>55810</v>
      </c>
      <c r="F91" s="1"/>
      <c r="G91" s="1">
        <f t="shared" si="5"/>
        <v>19154</v>
      </c>
    </row>
    <row r="92" spans="1:7" x14ac:dyDescent="0.35">
      <c r="A92" t="s">
        <v>129</v>
      </c>
      <c r="B92" t="s">
        <v>81</v>
      </c>
      <c r="C92" s="1">
        <v>15538</v>
      </c>
      <c r="D92" s="1"/>
      <c r="E92" s="1">
        <v>15633</v>
      </c>
      <c r="F92" s="1"/>
      <c r="G92" s="1">
        <f t="shared" si="5"/>
        <v>-95</v>
      </c>
    </row>
    <row r="93" spans="1:7" x14ac:dyDescent="0.35">
      <c r="A93" t="s">
        <v>129</v>
      </c>
      <c r="B93" t="s">
        <v>82</v>
      </c>
      <c r="C93" s="1">
        <v>6750</v>
      </c>
      <c r="D93" s="1"/>
      <c r="E93" s="1">
        <v>3110</v>
      </c>
      <c r="F93" s="1"/>
      <c r="G93" s="1">
        <f t="shared" si="5"/>
        <v>3640</v>
      </c>
    </row>
    <row r="94" spans="1:7" x14ac:dyDescent="0.35">
      <c r="A94" t="s">
        <v>129</v>
      </c>
      <c r="B94" t="s">
        <v>148</v>
      </c>
      <c r="C94" s="1">
        <v>4060</v>
      </c>
      <c r="D94" s="1"/>
      <c r="E94" s="1">
        <v>4164</v>
      </c>
      <c r="F94" s="1"/>
      <c r="G94" s="1">
        <f t="shared" si="5"/>
        <v>-104</v>
      </c>
    </row>
    <row r="95" spans="1:7" x14ac:dyDescent="0.35">
      <c r="A95" t="s">
        <v>129</v>
      </c>
      <c r="B95" t="s">
        <v>155</v>
      </c>
      <c r="C95" s="1">
        <v>0</v>
      </c>
      <c r="D95" s="1"/>
      <c r="E95" s="1">
        <v>0</v>
      </c>
      <c r="F95" s="1"/>
      <c r="G95" s="1">
        <f t="shared" si="5"/>
        <v>0</v>
      </c>
    </row>
    <row r="96" spans="1:7" x14ac:dyDescent="0.35">
      <c r="A96" t="s">
        <v>129</v>
      </c>
      <c r="B96" t="s">
        <v>84</v>
      </c>
      <c r="C96" s="1">
        <v>773</v>
      </c>
      <c r="D96" s="1"/>
      <c r="E96" s="1">
        <v>8998</v>
      </c>
      <c r="F96" s="1"/>
      <c r="G96" s="1">
        <f t="shared" si="5"/>
        <v>-8225</v>
      </c>
    </row>
    <row r="97" spans="1:7" x14ac:dyDescent="0.35">
      <c r="A97" t="s">
        <v>129</v>
      </c>
      <c r="B97" t="s">
        <v>149</v>
      </c>
      <c r="C97" s="1">
        <v>229864</v>
      </c>
      <c r="D97" s="1"/>
      <c r="E97" s="1">
        <v>1289956</v>
      </c>
      <c r="F97" s="1"/>
      <c r="G97" s="1">
        <f t="shared" si="5"/>
        <v>-1060092</v>
      </c>
    </row>
    <row r="98" spans="1:7" x14ac:dyDescent="0.35">
      <c r="A98" t="s">
        <v>129</v>
      </c>
      <c r="B98" t="s">
        <v>85</v>
      </c>
      <c r="C98" s="1">
        <v>11026</v>
      </c>
      <c r="D98" s="1"/>
      <c r="E98" s="1">
        <v>3098</v>
      </c>
      <c r="F98" s="1"/>
      <c r="G98" s="1">
        <f t="shared" si="5"/>
        <v>7928</v>
      </c>
    </row>
    <row r="99" spans="1:7" x14ac:dyDescent="0.35">
      <c r="A99" t="s">
        <v>130</v>
      </c>
      <c r="B99" t="s">
        <v>97</v>
      </c>
      <c r="C99" s="1">
        <v>2995</v>
      </c>
      <c r="D99" s="1"/>
      <c r="E99" s="1">
        <v>52921</v>
      </c>
      <c r="F99" s="1"/>
      <c r="G99" s="1">
        <f t="shared" si="5"/>
        <v>-49926</v>
      </c>
    </row>
    <row r="100" spans="1:7" x14ac:dyDescent="0.35">
      <c r="A100" t="s">
        <v>130</v>
      </c>
      <c r="B100" t="s">
        <v>174</v>
      </c>
      <c r="C100" s="1">
        <v>0</v>
      </c>
      <c r="D100" s="1"/>
      <c r="E100" s="1">
        <v>0</v>
      </c>
      <c r="F100" s="1"/>
      <c r="G100" s="1">
        <f t="shared" si="5"/>
        <v>0</v>
      </c>
    </row>
    <row r="101" spans="1:7" x14ac:dyDescent="0.35">
      <c r="A101" t="s">
        <v>130</v>
      </c>
      <c r="B101" t="s">
        <v>99</v>
      </c>
      <c r="C101" s="1">
        <v>250</v>
      </c>
      <c r="D101" s="1"/>
      <c r="E101" s="1">
        <v>400</v>
      </c>
      <c r="F101" s="1"/>
      <c r="G101" s="1">
        <f t="shared" si="5"/>
        <v>-150</v>
      </c>
    </row>
    <row r="102" spans="1:7" x14ac:dyDescent="0.35">
      <c r="A102" t="s">
        <v>130</v>
      </c>
      <c r="B102" t="s">
        <v>100</v>
      </c>
      <c r="C102" s="1">
        <v>8354</v>
      </c>
      <c r="D102" s="1"/>
      <c r="E102" s="1">
        <v>13484</v>
      </c>
      <c r="F102" s="1"/>
      <c r="G102" s="1">
        <f t="shared" si="5"/>
        <v>-5130</v>
      </c>
    </row>
    <row r="103" spans="1:7" x14ac:dyDescent="0.35">
      <c r="A103" t="s">
        <v>130</v>
      </c>
      <c r="B103" t="s">
        <v>101</v>
      </c>
      <c r="C103" s="1">
        <v>420</v>
      </c>
      <c r="D103" s="1"/>
      <c r="E103" s="1">
        <v>26097</v>
      </c>
      <c r="F103" s="1"/>
      <c r="G103" s="1">
        <f t="shared" si="5"/>
        <v>-25677</v>
      </c>
    </row>
    <row r="104" spans="1:7" x14ac:dyDescent="0.35">
      <c r="A104" t="s">
        <v>130</v>
      </c>
      <c r="B104" t="s">
        <v>102</v>
      </c>
      <c r="C104" s="1">
        <v>5765</v>
      </c>
      <c r="D104" s="1"/>
      <c r="E104" s="1">
        <v>7004</v>
      </c>
      <c r="F104" s="1"/>
      <c r="G104" s="1">
        <f t="shared" si="5"/>
        <v>-1239</v>
      </c>
    </row>
    <row r="105" spans="1:7" x14ac:dyDescent="0.35">
      <c r="A105" t="s">
        <v>130</v>
      </c>
      <c r="B105" t="s">
        <v>150</v>
      </c>
      <c r="C105" s="1">
        <v>1495</v>
      </c>
      <c r="D105" s="1"/>
      <c r="E105" s="1">
        <v>10406</v>
      </c>
      <c r="F105" s="1"/>
      <c r="G105" s="1">
        <f t="shared" si="5"/>
        <v>-8911</v>
      </c>
    </row>
    <row r="106" spans="1:7" x14ac:dyDescent="0.35">
      <c r="A106" t="s">
        <v>130</v>
      </c>
      <c r="B106" t="s">
        <v>151</v>
      </c>
      <c r="C106" s="1">
        <v>10698</v>
      </c>
      <c r="D106" s="1"/>
      <c r="E106" s="1">
        <v>14411</v>
      </c>
      <c r="F106" s="1"/>
      <c r="G106" s="1">
        <f t="shared" si="5"/>
        <v>-3713</v>
      </c>
    </row>
    <row r="107" spans="1:7" x14ac:dyDescent="0.35">
      <c r="A107" t="s">
        <v>130</v>
      </c>
      <c r="B107" t="s">
        <v>104</v>
      </c>
      <c r="C107" s="1">
        <v>2392</v>
      </c>
      <c r="D107" s="1"/>
      <c r="E107" s="1">
        <v>5171</v>
      </c>
      <c r="F107" s="1"/>
      <c r="G107" s="1">
        <f t="shared" si="5"/>
        <v>-2779</v>
      </c>
    </row>
    <row r="108" spans="1:7" x14ac:dyDescent="0.35">
      <c r="A108" t="s">
        <v>130</v>
      </c>
      <c r="B108" t="s">
        <v>105</v>
      </c>
      <c r="C108" s="1">
        <v>0</v>
      </c>
      <c r="D108" s="1"/>
      <c r="E108" s="1">
        <v>9423</v>
      </c>
      <c r="F108" s="1"/>
      <c r="G108" s="1">
        <f t="shared" si="5"/>
        <v>-9423</v>
      </c>
    </row>
    <row r="109" spans="1:7" x14ac:dyDescent="0.35">
      <c r="A109" t="s">
        <v>130</v>
      </c>
      <c r="B109" t="s">
        <v>175</v>
      </c>
      <c r="C109" s="1">
        <v>0</v>
      </c>
      <c r="D109" s="1"/>
      <c r="E109" s="1">
        <v>0</v>
      </c>
      <c r="F109" s="1"/>
      <c r="G109" s="1">
        <f t="shared" si="5"/>
        <v>0</v>
      </c>
    </row>
    <row r="110" spans="1:7" x14ac:dyDescent="0.35">
      <c r="A110" t="s">
        <v>130</v>
      </c>
      <c r="B110" t="s">
        <v>107</v>
      </c>
      <c r="C110" s="1">
        <v>634</v>
      </c>
      <c r="D110" s="1"/>
      <c r="E110" s="1">
        <v>846</v>
      </c>
      <c r="F110" s="1"/>
      <c r="G110" s="1">
        <f t="shared" si="5"/>
        <v>-212</v>
      </c>
    </row>
    <row r="111" spans="1:7" x14ac:dyDescent="0.35">
      <c r="A111" t="s">
        <v>130</v>
      </c>
      <c r="B111" t="s">
        <v>108</v>
      </c>
      <c r="C111" s="1">
        <v>13987</v>
      </c>
      <c r="D111" s="1"/>
      <c r="E111" s="1">
        <v>13970</v>
      </c>
      <c r="F111" s="1"/>
      <c r="G111" s="1">
        <f t="shared" si="5"/>
        <v>17</v>
      </c>
    </row>
    <row r="112" spans="1:7" x14ac:dyDescent="0.35">
      <c r="A112" t="s">
        <v>131</v>
      </c>
      <c r="B112" t="s">
        <v>86</v>
      </c>
      <c r="C112" s="1">
        <v>5</v>
      </c>
      <c r="D112" s="1"/>
      <c r="E112" s="1">
        <v>6166</v>
      </c>
      <c r="F112" s="1"/>
      <c r="G112" s="1">
        <f t="shared" si="5"/>
        <v>-6161</v>
      </c>
    </row>
    <row r="113" spans="1:7" x14ac:dyDescent="0.35">
      <c r="A113" t="s">
        <v>131</v>
      </c>
      <c r="B113" t="s">
        <v>87</v>
      </c>
      <c r="C113" s="1">
        <v>0</v>
      </c>
      <c r="D113" s="1"/>
      <c r="E113" s="1">
        <v>661</v>
      </c>
      <c r="F113" s="1"/>
      <c r="G113" s="1">
        <f t="shared" si="5"/>
        <v>-661</v>
      </c>
    </row>
    <row r="114" spans="1:7" x14ac:dyDescent="0.35">
      <c r="A114" t="s">
        <v>131</v>
      </c>
      <c r="B114" t="s">
        <v>59</v>
      </c>
      <c r="C114" s="1">
        <v>127671</v>
      </c>
      <c r="D114" s="1"/>
      <c r="E114" s="1">
        <v>352046</v>
      </c>
      <c r="F114" s="1"/>
      <c r="G114" s="1">
        <f t="shared" si="5"/>
        <v>-224375</v>
      </c>
    </row>
    <row r="115" spans="1:7" x14ac:dyDescent="0.35">
      <c r="A115" t="s">
        <v>131</v>
      </c>
      <c r="B115" t="s">
        <v>88</v>
      </c>
      <c r="C115" s="1">
        <v>1300</v>
      </c>
      <c r="D115" s="1"/>
      <c r="E115" s="1">
        <v>4098</v>
      </c>
      <c r="F115" s="1"/>
      <c r="G115" s="1">
        <f t="shared" si="5"/>
        <v>-2798</v>
      </c>
    </row>
    <row r="116" spans="1:7" x14ac:dyDescent="0.35">
      <c r="A116" t="s">
        <v>131</v>
      </c>
      <c r="B116" t="s">
        <v>89</v>
      </c>
      <c r="C116" s="1">
        <v>0</v>
      </c>
      <c r="D116" s="1"/>
      <c r="E116" s="1">
        <v>0</v>
      </c>
      <c r="F116" s="1"/>
      <c r="G116" s="1">
        <f t="shared" si="5"/>
        <v>0</v>
      </c>
    </row>
    <row r="117" spans="1:7" x14ac:dyDescent="0.35">
      <c r="A117" t="s">
        <v>131</v>
      </c>
      <c r="B117" t="s">
        <v>90</v>
      </c>
      <c r="C117" s="1">
        <v>84</v>
      </c>
      <c r="D117" s="1"/>
      <c r="E117" s="1">
        <v>46</v>
      </c>
      <c r="F117" s="1"/>
      <c r="G117" s="1">
        <f t="shared" si="5"/>
        <v>38</v>
      </c>
    </row>
    <row r="118" spans="1:7" x14ac:dyDescent="0.35">
      <c r="A118" t="s">
        <v>131</v>
      </c>
      <c r="B118" t="s">
        <v>60</v>
      </c>
      <c r="C118" s="1">
        <v>3319</v>
      </c>
      <c r="D118" s="1"/>
      <c r="E118" s="1">
        <v>4223</v>
      </c>
      <c r="F118" s="1"/>
      <c r="G118" s="1">
        <f t="shared" si="5"/>
        <v>-904</v>
      </c>
    </row>
    <row r="119" spans="1:7" x14ac:dyDescent="0.35">
      <c r="A119" t="s">
        <v>131</v>
      </c>
      <c r="B119" t="s">
        <v>152</v>
      </c>
      <c r="C119" s="1">
        <v>23553</v>
      </c>
      <c r="D119" s="1"/>
      <c r="E119" s="1">
        <v>22015</v>
      </c>
      <c r="F119" s="1"/>
      <c r="G119" s="1">
        <f t="shared" si="5"/>
        <v>1538</v>
      </c>
    </row>
    <row r="120" spans="1:7" x14ac:dyDescent="0.35">
      <c r="A120" t="s">
        <v>131</v>
      </c>
      <c r="B120" t="s">
        <v>91</v>
      </c>
      <c r="C120" s="1">
        <v>0</v>
      </c>
      <c r="D120" s="1"/>
      <c r="E120" s="1">
        <v>1222</v>
      </c>
      <c r="F120" s="1"/>
      <c r="G120" s="1">
        <f t="shared" si="5"/>
        <v>-1222</v>
      </c>
    </row>
    <row r="121" spans="1:7" x14ac:dyDescent="0.35">
      <c r="A121" t="s">
        <v>131</v>
      </c>
      <c r="B121" t="s">
        <v>61</v>
      </c>
      <c r="C121" s="1">
        <v>0</v>
      </c>
      <c r="D121" s="1"/>
      <c r="E121" s="1">
        <v>2423</v>
      </c>
      <c r="F121" s="1"/>
      <c r="G121" s="1">
        <f t="shared" si="5"/>
        <v>-2423</v>
      </c>
    </row>
    <row r="122" spans="1:7" x14ac:dyDescent="0.35">
      <c r="A122" t="s">
        <v>131</v>
      </c>
      <c r="B122" t="s">
        <v>62</v>
      </c>
      <c r="C122" s="1">
        <v>0</v>
      </c>
      <c r="D122" s="1"/>
      <c r="E122" s="1">
        <v>1103</v>
      </c>
      <c r="F122" s="1"/>
      <c r="G122" s="1">
        <f t="shared" si="5"/>
        <v>-1103</v>
      </c>
    </row>
    <row r="123" spans="1:7" x14ac:dyDescent="0.35">
      <c r="A123" t="s">
        <v>131</v>
      </c>
      <c r="B123" t="s">
        <v>63</v>
      </c>
      <c r="C123" s="1">
        <v>17798</v>
      </c>
      <c r="D123" s="1"/>
      <c r="E123" s="1">
        <v>77473</v>
      </c>
      <c r="F123" s="1"/>
      <c r="G123" s="1">
        <f t="shared" si="5"/>
        <v>-59675</v>
      </c>
    </row>
    <row r="124" spans="1:7" x14ac:dyDescent="0.35">
      <c r="A124" t="s">
        <v>131</v>
      </c>
      <c r="B124" t="s">
        <v>92</v>
      </c>
      <c r="C124" s="1">
        <v>0</v>
      </c>
      <c r="D124" s="1"/>
      <c r="E124" s="1">
        <v>15756</v>
      </c>
      <c r="F124" s="1"/>
      <c r="G124" s="1">
        <f t="shared" si="5"/>
        <v>-15756</v>
      </c>
    </row>
    <row r="125" spans="1:7" x14ac:dyDescent="0.35">
      <c r="A125" t="s">
        <v>131</v>
      </c>
      <c r="B125" t="s">
        <v>153</v>
      </c>
      <c r="C125" s="1">
        <v>0</v>
      </c>
      <c r="D125" s="1"/>
      <c r="E125" s="1">
        <v>466</v>
      </c>
      <c r="F125" s="1"/>
      <c r="G125" s="1">
        <f t="shared" si="5"/>
        <v>-466</v>
      </c>
    </row>
    <row r="126" spans="1:7" x14ac:dyDescent="0.35">
      <c r="A126" t="s">
        <v>131</v>
      </c>
      <c r="B126" t="s">
        <v>202</v>
      </c>
      <c r="C126" s="1">
        <v>0</v>
      </c>
      <c r="D126" s="1"/>
      <c r="E126" s="1">
        <v>0</v>
      </c>
      <c r="F126" s="1"/>
      <c r="G126" s="1">
        <f t="shared" si="5"/>
        <v>0</v>
      </c>
    </row>
    <row r="127" spans="1:7" x14ac:dyDescent="0.35">
      <c r="A127" t="s">
        <v>131</v>
      </c>
      <c r="B127" t="s">
        <v>94</v>
      </c>
      <c r="C127" s="1">
        <v>876</v>
      </c>
      <c r="D127" s="1"/>
      <c r="E127" s="1">
        <v>583</v>
      </c>
      <c r="F127" s="1"/>
      <c r="G127" s="1">
        <f t="shared" si="5"/>
        <v>293</v>
      </c>
    </row>
    <row r="128" spans="1:7" x14ac:dyDescent="0.35">
      <c r="A128" t="s">
        <v>131</v>
      </c>
      <c r="B128" t="s">
        <v>95</v>
      </c>
      <c r="C128" s="1">
        <v>66089</v>
      </c>
      <c r="D128" s="1"/>
      <c r="E128" s="1">
        <v>107599</v>
      </c>
      <c r="F128" s="1"/>
      <c r="G128" s="1">
        <f t="shared" si="5"/>
        <v>-41510</v>
      </c>
    </row>
    <row r="129" spans="1:9" x14ac:dyDescent="0.35">
      <c r="A129" t="s">
        <v>131</v>
      </c>
      <c r="B129" t="s">
        <v>64</v>
      </c>
      <c r="C129" s="1">
        <v>28087</v>
      </c>
      <c r="D129" s="1"/>
      <c r="E129" s="1">
        <v>111313</v>
      </c>
      <c r="F129" s="1"/>
      <c r="G129" s="1">
        <f t="shared" si="5"/>
        <v>-83226</v>
      </c>
    </row>
    <row r="130" spans="1:9" x14ac:dyDescent="0.35">
      <c r="A130" t="s">
        <v>131</v>
      </c>
      <c r="B130" t="s">
        <v>96</v>
      </c>
      <c r="C130" s="1">
        <v>247002</v>
      </c>
      <c r="D130" s="1"/>
      <c r="E130" s="1">
        <v>443969</v>
      </c>
      <c r="F130" s="1"/>
      <c r="G130" s="1">
        <f t="shared" si="5"/>
        <v>-196967</v>
      </c>
    </row>
    <row r="131" spans="1:9" x14ac:dyDescent="0.35">
      <c r="A131" t="s">
        <v>131</v>
      </c>
      <c r="B131" t="s">
        <v>65</v>
      </c>
      <c r="C131" s="1">
        <v>8757</v>
      </c>
      <c r="D131" s="1"/>
      <c r="E131" s="1">
        <v>8530</v>
      </c>
      <c r="F131" s="1"/>
      <c r="G131" s="1">
        <f t="shared" si="5"/>
        <v>227</v>
      </c>
    </row>
    <row r="132" spans="1:9" x14ac:dyDescent="0.35">
      <c r="A132" t="s">
        <v>131</v>
      </c>
      <c r="B132" t="s">
        <v>66</v>
      </c>
      <c r="C132" s="1">
        <v>8938</v>
      </c>
      <c r="D132" s="1"/>
      <c r="E132" s="1">
        <v>122719</v>
      </c>
      <c r="F132" s="1"/>
      <c r="G132" s="1">
        <f t="shared" si="5"/>
        <v>-113781</v>
      </c>
    </row>
    <row r="133" spans="1:9" x14ac:dyDescent="0.35">
      <c r="A133" t="s">
        <v>131</v>
      </c>
      <c r="B133" t="s">
        <v>67</v>
      </c>
      <c r="C133" s="1">
        <v>0</v>
      </c>
      <c r="D133" s="1"/>
      <c r="E133" s="1">
        <v>6556</v>
      </c>
      <c r="F133" s="1"/>
      <c r="G133" s="1">
        <f t="shared" si="5"/>
        <v>-6556</v>
      </c>
    </row>
    <row r="134" spans="1:9" x14ac:dyDescent="0.35">
      <c r="B134" s="3" t="s">
        <v>135</v>
      </c>
      <c r="C134" s="4">
        <f>SUM(C5:C133)</f>
        <v>4031118</v>
      </c>
      <c r="D134" s="4"/>
      <c r="E134" s="4">
        <f>SUM(E5:E133)</f>
        <v>23335985</v>
      </c>
      <c r="F134" s="4"/>
      <c r="G134" s="4">
        <f>SUM(G5:G133)</f>
        <v>-19304867</v>
      </c>
    </row>
    <row r="135" spans="1:9" x14ac:dyDescent="0.35">
      <c r="C135" s="1"/>
      <c r="D135" s="1"/>
      <c r="E135" s="1"/>
      <c r="F135" s="1"/>
      <c r="G135" s="1"/>
    </row>
    <row r="136" spans="1:9" x14ac:dyDescent="0.35">
      <c r="C136" s="1"/>
      <c r="D136" s="1"/>
      <c r="E136" s="1"/>
      <c r="F136" s="1"/>
      <c r="G136" s="1"/>
    </row>
    <row r="137" spans="1:9" x14ac:dyDescent="0.35">
      <c r="B137" s="3" t="s">
        <v>110</v>
      </c>
      <c r="C137" s="4">
        <f>C3+C134</f>
        <v>45684792</v>
      </c>
      <c r="D137" s="1"/>
      <c r="E137" s="4">
        <f>E3+E134</f>
        <v>48569446</v>
      </c>
      <c r="F137" s="1"/>
      <c r="G137" s="4">
        <f>G3+G134</f>
        <v>-2884654</v>
      </c>
    </row>
    <row r="138" spans="1:9" x14ac:dyDescent="0.35">
      <c r="C138" s="1"/>
      <c r="D138" s="1"/>
      <c r="E138" s="1"/>
      <c r="F138" s="1"/>
      <c r="G138" s="1"/>
      <c r="I138" s="1"/>
    </row>
    <row r="139" spans="1:9" x14ac:dyDescent="0.35">
      <c r="B139" t="s">
        <v>111</v>
      </c>
      <c r="C139" s="1"/>
      <c r="D139" s="1"/>
      <c r="E139" s="1"/>
      <c r="F139" s="1"/>
      <c r="G139" s="1">
        <v>1216484</v>
      </c>
    </row>
    <row r="140" spans="1:9" x14ac:dyDescent="0.35">
      <c r="B140" t="s">
        <v>112</v>
      </c>
      <c r="C140" s="1"/>
      <c r="D140" s="1"/>
      <c r="E140" s="1"/>
      <c r="F140" s="1"/>
      <c r="G140" s="1">
        <v>1044642</v>
      </c>
    </row>
    <row r="141" spans="1:9" x14ac:dyDescent="0.35">
      <c r="C141" s="1"/>
      <c r="D141" s="1"/>
      <c r="E141" s="1"/>
      <c r="F141" s="1"/>
      <c r="G141" s="1"/>
    </row>
    <row r="142" spans="1:9" x14ac:dyDescent="0.35">
      <c r="B142" s="3" t="s">
        <v>113</v>
      </c>
      <c r="C142" s="1"/>
      <c r="D142" s="1"/>
      <c r="E142" s="1"/>
      <c r="F142" s="1"/>
      <c r="G142" s="4">
        <f>G137+G139+G140</f>
        <v>-623528</v>
      </c>
    </row>
    <row r="143" spans="1:9" x14ac:dyDescent="0.35">
      <c r="C143" s="1"/>
      <c r="D143" s="1"/>
      <c r="E143" s="1"/>
      <c r="F143" s="1"/>
      <c r="G143" s="1"/>
    </row>
    <row r="144" spans="1:9" x14ac:dyDescent="0.35">
      <c r="B144" t="s">
        <v>114</v>
      </c>
      <c r="C144" s="1"/>
      <c r="D144" s="1"/>
      <c r="E144" s="1"/>
      <c r="F144" s="1"/>
      <c r="G144" s="1">
        <v>191897</v>
      </c>
    </row>
    <row r="145" spans="1:7" x14ac:dyDescent="0.35">
      <c r="C145" s="1"/>
      <c r="D145" s="1"/>
      <c r="E145" s="1"/>
      <c r="F145" s="1"/>
      <c r="G145" s="1"/>
    </row>
    <row r="146" spans="1:7" x14ac:dyDescent="0.35">
      <c r="B146" s="3" t="s">
        <v>115</v>
      </c>
      <c r="C146" s="1"/>
      <c r="D146" s="1"/>
      <c r="E146" s="1"/>
      <c r="F146" s="1"/>
      <c r="G146" s="4">
        <f>G142+G144</f>
        <v>-431631</v>
      </c>
    </row>
    <row r="147" spans="1:7" x14ac:dyDescent="0.35">
      <c r="C147" s="1"/>
      <c r="D147" s="1"/>
      <c r="E147" s="1"/>
      <c r="F147" s="1"/>
      <c r="G147" s="1"/>
    </row>
    <row r="148" spans="1:7" x14ac:dyDescent="0.35">
      <c r="A148" t="s">
        <v>204</v>
      </c>
      <c r="C148" s="1"/>
      <c r="D148" s="1"/>
      <c r="E148" s="1"/>
      <c r="F148" s="1"/>
      <c r="G148" s="1"/>
    </row>
    <row r="149" spans="1:7" x14ac:dyDescent="0.35">
      <c r="A149" t="s">
        <v>134</v>
      </c>
      <c r="C149" s="1"/>
      <c r="D149" s="1"/>
      <c r="E149" s="1"/>
      <c r="F149" s="1"/>
      <c r="G149" s="1"/>
    </row>
    <row r="150" spans="1:7" x14ac:dyDescent="0.35">
      <c r="C150" s="1"/>
      <c r="D150" s="1"/>
      <c r="E150" s="1"/>
      <c r="F150" s="1"/>
      <c r="G150" s="1"/>
    </row>
    <row r="151" spans="1:7" x14ac:dyDescent="0.35">
      <c r="A151" t="s">
        <v>203</v>
      </c>
      <c r="C151" s="1"/>
      <c r="D151" s="1"/>
      <c r="E151" s="1"/>
      <c r="F151" s="1"/>
      <c r="G15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1"/>
  <sheetViews>
    <sheetView workbookViewId="0">
      <selection activeCell="B20" sqref="B20"/>
    </sheetView>
  </sheetViews>
  <sheetFormatPr defaultRowHeight="14.5" x14ac:dyDescent="0.35"/>
  <cols>
    <col min="1" max="1" width="6.36328125" customWidth="1"/>
    <col min="2" max="2" width="87.36328125" bestFit="1" customWidth="1"/>
    <col min="3" max="3" width="17.08984375" customWidth="1"/>
    <col min="4" max="4" width="7.36328125" customWidth="1"/>
    <col min="5" max="5" width="13.36328125" customWidth="1"/>
    <col min="6" max="6" width="7.08984375" customWidth="1"/>
    <col min="7" max="7" width="11.6328125" customWidth="1"/>
    <col min="9" max="9" width="9.6328125" bestFit="1" customWidth="1"/>
  </cols>
  <sheetData>
    <row r="1" spans="1:7" x14ac:dyDescent="0.35">
      <c r="A1" t="s">
        <v>120</v>
      </c>
      <c r="B1" s="3" t="s">
        <v>206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41653674</v>
      </c>
      <c r="D3" s="1"/>
      <c r="E3" s="4">
        <v>25233154</v>
      </c>
      <c r="F3" s="1"/>
      <c r="G3" s="4">
        <f>C3-E3</f>
        <v>16420520</v>
      </c>
    </row>
    <row r="4" spans="1:7" x14ac:dyDescent="0.35">
      <c r="C4" s="1"/>
      <c r="D4" s="1"/>
      <c r="E4" s="1"/>
      <c r="F4" s="1"/>
      <c r="G4" s="1"/>
    </row>
    <row r="5" spans="1:7" x14ac:dyDescent="0.35">
      <c r="A5" t="s">
        <v>121</v>
      </c>
      <c r="B5" t="s">
        <v>141</v>
      </c>
      <c r="C5" s="1">
        <v>4988</v>
      </c>
      <c r="D5" s="1"/>
      <c r="E5" s="1">
        <v>1267</v>
      </c>
      <c r="F5" s="1"/>
      <c r="G5" s="1">
        <f>C5-E5</f>
        <v>3721</v>
      </c>
    </row>
    <row r="6" spans="1:7" x14ac:dyDescent="0.35">
      <c r="A6" t="s">
        <v>121</v>
      </c>
      <c r="B6" t="s">
        <v>2</v>
      </c>
      <c r="C6" s="1">
        <v>0</v>
      </c>
      <c r="D6" s="1"/>
      <c r="E6" s="1">
        <v>66200</v>
      </c>
      <c r="F6" s="1"/>
      <c r="G6" s="1">
        <f t="shared" ref="G6:G82" si="0">C6-E6</f>
        <v>-66200</v>
      </c>
    </row>
    <row r="7" spans="1:7" x14ac:dyDescent="0.35">
      <c r="A7" t="s">
        <v>122</v>
      </c>
      <c r="B7" t="s">
        <v>137</v>
      </c>
      <c r="C7" s="1">
        <v>20</v>
      </c>
      <c r="D7" s="1"/>
      <c r="E7" s="1">
        <v>0</v>
      </c>
      <c r="F7" s="1"/>
      <c r="G7" s="1">
        <f t="shared" si="0"/>
        <v>20</v>
      </c>
    </row>
    <row r="8" spans="1:7" x14ac:dyDescent="0.35">
      <c r="A8" t="s">
        <v>122</v>
      </c>
      <c r="B8" t="s">
        <v>3</v>
      </c>
      <c r="C8" s="1">
        <v>3546</v>
      </c>
      <c r="D8" s="1"/>
      <c r="E8" s="1">
        <v>82276</v>
      </c>
      <c r="F8" s="1"/>
      <c r="G8" s="1">
        <f t="shared" si="0"/>
        <v>-78730</v>
      </c>
    </row>
    <row r="9" spans="1:7" x14ac:dyDescent="0.35">
      <c r="A9" t="s">
        <v>122</v>
      </c>
      <c r="B9" t="s">
        <v>4</v>
      </c>
      <c r="C9" s="1">
        <v>4363</v>
      </c>
      <c r="D9" s="1"/>
      <c r="E9" s="1">
        <v>60511</v>
      </c>
      <c r="F9" s="1"/>
      <c r="G9" s="1">
        <f t="shared" si="0"/>
        <v>-56148</v>
      </c>
    </row>
    <row r="10" spans="1:7" x14ac:dyDescent="0.35">
      <c r="A10" t="s">
        <v>122</v>
      </c>
      <c r="B10" t="s">
        <v>5</v>
      </c>
      <c r="C10" s="1">
        <v>12984</v>
      </c>
      <c r="D10" s="1"/>
      <c r="E10" s="1">
        <v>13348</v>
      </c>
      <c r="F10" s="1"/>
      <c r="G10" s="1">
        <f t="shared" si="0"/>
        <v>-364</v>
      </c>
    </row>
    <row r="11" spans="1:7" x14ac:dyDescent="0.35">
      <c r="A11" t="s">
        <v>122</v>
      </c>
      <c r="B11" t="s">
        <v>159</v>
      </c>
      <c r="C11" s="1">
        <v>0</v>
      </c>
      <c r="D11" s="1"/>
      <c r="E11" s="1">
        <v>0</v>
      </c>
      <c r="F11" s="1"/>
      <c r="G11" s="1">
        <f t="shared" si="0"/>
        <v>0</v>
      </c>
    </row>
    <row r="12" spans="1:7" x14ac:dyDescent="0.35">
      <c r="A12" t="s">
        <v>123</v>
      </c>
      <c r="B12" t="s">
        <v>7</v>
      </c>
      <c r="C12" s="1">
        <v>2825</v>
      </c>
      <c r="D12" s="1"/>
      <c r="E12" s="1">
        <v>22378</v>
      </c>
      <c r="F12" s="1"/>
      <c r="G12" s="1">
        <f t="shared" si="0"/>
        <v>-19553</v>
      </c>
    </row>
    <row r="13" spans="1:7" x14ac:dyDescent="0.35">
      <c r="A13" t="s">
        <v>123</v>
      </c>
      <c r="B13" t="s">
        <v>160</v>
      </c>
      <c r="C13" s="1">
        <v>0</v>
      </c>
      <c r="D13" s="1"/>
      <c r="E13" s="1">
        <v>0</v>
      </c>
      <c r="F13" s="1"/>
      <c r="G13" s="1">
        <f t="shared" si="0"/>
        <v>0</v>
      </c>
    </row>
    <row r="14" spans="1:7" x14ac:dyDescent="0.35">
      <c r="A14" t="s">
        <v>123</v>
      </c>
      <c r="B14" t="s">
        <v>161</v>
      </c>
      <c r="C14" s="1">
        <v>0</v>
      </c>
      <c r="D14" s="1"/>
      <c r="E14" s="1">
        <v>0</v>
      </c>
      <c r="F14" s="1"/>
      <c r="G14" s="1">
        <f t="shared" si="0"/>
        <v>0</v>
      </c>
    </row>
    <row r="15" spans="1:7" x14ac:dyDescent="0.35">
      <c r="A15" t="s">
        <v>123</v>
      </c>
      <c r="B15" t="s">
        <v>190</v>
      </c>
      <c r="C15" s="1">
        <v>665</v>
      </c>
      <c r="D15" s="1"/>
      <c r="E15" s="1">
        <v>3043</v>
      </c>
      <c r="F15" s="1"/>
      <c r="G15" s="1">
        <f t="shared" si="0"/>
        <v>-2378</v>
      </c>
    </row>
    <row r="16" spans="1:7" x14ac:dyDescent="0.35">
      <c r="A16" t="s">
        <v>123</v>
      </c>
      <c r="B16" t="s">
        <v>10</v>
      </c>
      <c r="C16" s="1">
        <v>1609</v>
      </c>
      <c r="D16" s="1"/>
      <c r="E16" s="1">
        <v>9835</v>
      </c>
      <c r="F16" s="1"/>
      <c r="G16" s="1">
        <f t="shared" si="0"/>
        <v>-8226</v>
      </c>
    </row>
    <row r="17" spans="1:7" x14ac:dyDescent="0.35">
      <c r="A17" t="s">
        <v>123</v>
      </c>
      <c r="B17" t="s">
        <v>165</v>
      </c>
      <c r="C17" s="1">
        <v>6403</v>
      </c>
      <c r="D17" s="1"/>
      <c r="E17" s="1">
        <v>609854</v>
      </c>
      <c r="F17" s="1"/>
      <c r="G17" s="1">
        <f t="shared" si="0"/>
        <v>-603451</v>
      </c>
    </row>
    <row r="18" spans="1:7" x14ac:dyDescent="0.35">
      <c r="A18" t="s">
        <v>123</v>
      </c>
      <c r="B18" t="s">
        <v>142</v>
      </c>
      <c r="C18" s="1">
        <v>39160</v>
      </c>
      <c r="D18" s="1"/>
      <c r="E18" s="1">
        <v>178833</v>
      </c>
      <c r="F18" s="1"/>
      <c r="G18" s="1">
        <f t="shared" si="0"/>
        <v>-139673</v>
      </c>
    </row>
    <row r="19" spans="1:7" x14ac:dyDescent="0.35">
      <c r="A19" t="s">
        <v>123</v>
      </c>
      <c r="B19" t="s">
        <v>11</v>
      </c>
      <c r="C19" s="1">
        <v>3750</v>
      </c>
      <c r="D19" s="1"/>
      <c r="E19" s="1">
        <v>2677</v>
      </c>
      <c r="F19" s="1"/>
      <c r="G19" s="1">
        <f t="shared" si="0"/>
        <v>1073</v>
      </c>
    </row>
    <row r="20" spans="1:7" x14ac:dyDescent="0.35">
      <c r="A20" t="s">
        <v>123</v>
      </c>
      <c r="B20" t="s">
        <v>162</v>
      </c>
      <c r="C20" s="1">
        <v>0</v>
      </c>
      <c r="D20" s="1"/>
      <c r="E20" s="1">
        <v>0</v>
      </c>
      <c r="F20" s="1"/>
      <c r="G20" s="1">
        <f t="shared" si="0"/>
        <v>0</v>
      </c>
    </row>
    <row r="21" spans="1:7" x14ac:dyDescent="0.35">
      <c r="A21" t="s">
        <v>123</v>
      </c>
      <c r="B21" t="s">
        <v>163</v>
      </c>
      <c r="C21" s="1">
        <v>0</v>
      </c>
      <c r="D21" s="1"/>
      <c r="E21" s="1">
        <v>0</v>
      </c>
      <c r="F21" s="1"/>
      <c r="G21" s="1">
        <f t="shared" si="0"/>
        <v>0</v>
      </c>
    </row>
    <row r="22" spans="1:7" x14ac:dyDescent="0.35">
      <c r="A22" t="s">
        <v>123</v>
      </c>
      <c r="B22" t="s">
        <v>164</v>
      </c>
      <c r="C22" s="1">
        <v>0</v>
      </c>
      <c r="D22" s="1"/>
      <c r="E22" s="1">
        <v>0</v>
      </c>
      <c r="F22" s="1"/>
      <c r="G22" s="1">
        <f t="shared" si="0"/>
        <v>0</v>
      </c>
    </row>
    <row r="23" spans="1:7" x14ac:dyDescent="0.35">
      <c r="A23" t="s">
        <v>123</v>
      </c>
      <c r="B23" t="s">
        <v>14</v>
      </c>
      <c r="C23" s="1">
        <v>17520</v>
      </c>
      <c r="D23" s="1"/>
      <c r="E23" s="1">
        <v>27400</v>
      </c>
      <c r="F23" s="1"/>
      <c r="G23" s="1">
        <f t="shared" si="0"/>
        <v>-9880</v>
      </c>
    </row>
    <row r="24" spans="1:7" x14ac:dyDescent="0.35">
      <c r="A24" t="s">
        <v>123</v>
      </c>
      <c r="B24" t="s">
        <v>15</v>
      </c>
      <c r="C24" s="1">
        <v>51273</v>
      </c>
      <c r="D24" s="1"/>
      <c r="E24" s="1">
        <v>31939</v>
      </c>
      <c r="F24" s="1"/>
      <c r="G24" s="1">
        <f t="shared" si="0"/>
        <v>19334</v>
      </c>
    </row>
    <row r="25" spans="1:7" x14ac:dyDescent="0.35">
      <c r="A25" t="s">
        <v>123</v>
      </c>
      <c r="B25" t="s">
        <v>16</v>
      </c>
      <c r="C25" s="1">
        <v>3</v>
      </c>
      <c r="D25" s="1"/>
      <c r="E25" s="1">
        <v>125</v>
      </c>
      <c r="F25" s="1"/>
      <c r="G25" s="1">
        <f t="shared" si="0"/>
        <v>-122</v>
      </c>
    </row>
    <row r="26" spans="1:7" x14ac:dyDescent="0.35">
      <c r="A26" t="s">
        <v>123</v>
      </c>
      <c r="B26" t="s">
        <v>17</v>
      </c>
      <c r="C26" s="1">
        <v>230430</v>
      </c>
      <c r="D26" s="1"/>
      <c r="E26" s="1">
        <v>230954</v>
      </c>
      <c r="F26" s="1"/>
      <c r="G26" s="1">
        <f t="shared" si="0"/>
        <v>-524</v>
      </c>
    </row>
    <row r="27" spans="1:7" x14ac:dyDescent="0.35">
      <c r="A27" t="s">
        <v>123</v>
      </c>
      <c r="B27" t="s">
        <v>18</v>
      </c>
      <c r="C27" s="1">
        <v>49731</v>
      </c>
      <c r="D27" s="1"/>
      <c r="E27" s="1">
        <v>110430</v>
      </c>
      <c r="F27" s="1"/>
      <c r="G27" s="1">
        <f t="shared" si="0"/>
        <v>-60699</v>
      </c>
    </row>
    <row r="28" spans="1:7" x14ac:dyDescent="0.35">
      <c r="A28" t="s">
        <v>123</v>
      </c>
      <c r="B28" t="s">
        <v>176</v>
      </c>
      <c r="C28" s="1">
        <v>2347</v>
      </c>
      <c r="D28" s="1"/>
      <c r="E28" s="1">
        <v>10968</v>
      </c>
      <c r="F28" s="1"/>
      <c r="G28" s="1">
        <f t="shared" si="0"/>
        <v>-8621</v>
      </c>
    </row>
    <row r="29" spans="1:7" x14ac:dyDescent="0.35">
      <c r="A29" t="s">
        <v>123</v>
      </c>
      <c r="B29" t="s">
        <v>143</v>
      </c>
      <c r="C29" s="1">
        <v>77641</v>
      </c>
      <c r="D29" s="1"/>
      <c r="E29" s="1">
        <v>137267</v>
      </c>
      <c r="F29" s="1"/>
      <c r="G29" s="1">
        <f t="shared" si="0"/>
        <v>-59626</v>
      </c>
    </row>
    <row r="30" spans="1:7" x14ac:dyDescent="0.35">
      <c r="A30" t="s">
        <v>123</v>
      </c>
      <c r="B30" t="s">
        <v>20</v>
      </c>
      <c r="C30" s="1">
        <v>5910</v>
      </c>
      <c r="D30" s="1"/>
      <c r="E30" s="1">
        <v>10022</v>
      </c>
      <c r="F30" s="1"/>
      <c r="G30" s="1">
        <f t="shared" si="0"/>
        <v>-4112</v>
      </c>
    </row>
    <row r="31" spans="1:7" x14ac:dyDescent="0.35">
      <c r="A31" t="s">
        <v>124</v>
      </c>
      <c r="B31" t="s">
        <v>21</v>
      </c>
      <c r="C31" s="1">
        <v>8831</v>
      </c>
      <c r="D31" s="1"/>
      <c r="E31" s="1">
        <v>343921</v>
      </c>
      <c r="F31" s="1"/>
      <c r="G31" s="1">
        <f t="shared" si="0"/>
        <v>-335090</v>
      </c>
    </row>
    <row r="32" spans="1:7" x14ac:dyDescent="0.35">
      <c r="A32" t="s">
        <v>124</v>
      </c>
      <c r="B32" t="s">
        <v>22</v>
      </c>
      <c r="C32" s="1">
        <v>0</v>
      </c>
      <c r="D32" s="1"/>
      <c r="E32" s="1">
        <v>0</v>
      </c>
      <c r="F32" s="1"/>
      <c r="G32" s="1">
        <f t="shared" si="0"/>
        <v>0</v>
      </c>
    </row>
    <row r="33" spans="1:7" x14ac:dyDescent="0.35">
      <c r="A33" t="s">
        <v>124</v>
      </c>
      <c r="B33" t="s">
        <v>23</v>
      </c>
      <c r="C33" s="1">
        <v>107220</v>
      </c>
      <c r="D33" s="1"/>
      <c r="E33" s="1">
        <v>136205</v>
      </c>
      <c r="F33" s="1"/>
      <c r="G33" s="1">
        <f t="shared" si="0"/>
        <v>-28985</v>
      </c>
    </row>
    <row r="34" spans="1:7" x14ac:dyDescent="0.35">
      <c r="A34" t="s">
        <v>124</v>
      </c>
      <c r="B34" t="s">
        <v>24</v>
      </c>
      <c r="C34" s="1">
        <v>13809</v>
      </c>
      <c r="D34" s="1"/>
      <c r="E34" s="1">
        <v>130402</v>
      </c>
      <c r="F34" s="1"/>
      <c r="G34" s="1">
        <f t="shared" si="0"/>
        <v>-116593</v>
      </c>
    </row>
    <row r="35" spans="1:7" x14ac:dyDescent="0.35">
      <c r="A35" t="s">
        <v>124</v>
      </c>
      <c r="B35" t="s">
        <v>167</v>
      </c>
      <c r="C35" s="1">
        <v>0</v>
      </c>
      <c r="D35" s="1"/>
      <c r="E35" s="1">
        <v>0</v>
      </c>
      <c r="F35" s="1"/>
      <c r="G35" s="1">
        <f t="shared" si="0"/>
        <v>0</v>
      </c>
    </row>
    <row r="36" spans="1:7" x14ac:dyDescent="0.35">
      <c r="A36" t="s">
        <v>124</v>
      </c>
      <c r="B36" t="s">
        <v>25</v>
      </c>
      <c r="C36" s="1">
        <v>5791</v>
      </c>
      <c r="D36" s="1"/>
      <c r="E36" s="1">
        <v>7550</v>
      </c>
      <c r="F36" s="1"/>
      <c r="G36" s="1">
        <f t="shared" si="0"/>
        <v>-1759</v>
      </c>
    </row>
    <row r="37" spans="1:7" x14ac:dyDescent="0.35">
      <c r="A37" t="s">
        <v>124</v>
      </c>
      <c r="B37" t="s">
        <v>192</v>
      </c>
      <c r="C37" s="1">
        <v>0</v>
      </c>
      <c r="D37" s="1"/>
      <c r="E37" s="1">
        <v>0</v>
      </c>
      <c r="F37" s="1"/>
      <c r="G37" s="1">
        <f t="shared" si="0"/>
        <v>0</v>
      </c>
    </row>
    <row r="38" spans="1:7" x14ac:dyDescent="0.35">
      <c r="A38" t="s">
        <v>124</v>
      </c>
      <c r="B38" t="s">
        <v>179</v>
      </c>
      <c r="C38" s="1">
        <v>2906</v>
      </c>
      <c r="D38" s="1"/>
      <c r="E38" s="1">
        <v>7868</v>
      </c>
      <c r="F38" s="1"/>
      <c r="G38" s="1">
        <f t="shared" si="0"/>
        <v>-4962</v>
      </c>
    </row>
    <row r="39" spans="1:7" x14ac:dyDescent="0.35">
      <c r="A39" t="s">
        <v>124</v>
      </c>
      <c r="B39" t="s">
        <v>27</v>
      </c>
      <c r="C39" s="1">
        <v>1112375</v>
      </c>
      <c r="D39" s="1"/>
      <c r="E39" s="1">
        <v>3879894</v>
      </c>
      <c r="F39" s="1"/>
      <c r="G39" s="1">
        <f t="shared" si="0"/>
        <v>-2767519</v>
      </c>
    </row>
    <row r="40" spans="1:7" x14ac:dyDescent="0.35">
      <c r="A40" t="s">
        <v>124</v>
      </c>
      <c r="B40" t="s">
        <v>168</v>
      </c>
      <c r="C40" s="1">
        <v>0</v>
      </c>
      <c r="D40" s="1"/>
      <c r="E40" s="1">
        <v>0</v>
      </c>
      <c r="F40" s="1"/>
      <c r="G40" s="1">
        <f t="shared" si="0"/>
        <v>0</v>
      </c>
    </row>
    <row r="41" spans="1:7" x14ac:dyDescent="0.35">
      <c r="A41" t="s">
        <v>124</v>
      </c>
      <c r="B41" t="s">
        <v>144</v>
      </c>
      <c r="C41" s="1">
        <v>34773</v>
      </c>
      <c r="D41" s="1"/>
      <c r="E41" s="1">
        <v>4468</v>
      </c>
      <c r="F41" s="1"/>
      <c r="G41" s="1">
        <f t="shared" si="0"/>
        <v>30305</v>
      </c>
    </row>
    <row r="42" spans="1:7" x14ac:dyDescent="0.35">
      <c r="A42" t="s">
        <v>124</v>
      </c>
      <c r="B42" t="s">
        <v>29</v>
      </c>
      <c r="C42" s="1">
        <v>39</v>
      </c>
      <c r="D42" s="1"/>
      <c r="E42" s="1">
        <v>2561</v>
      </c>
      <c r="F42" s="1"/>
      <c r="G42" s="1">
        <f t="shared" si="0"/>
        <v>-2522</v>
      </c>
    </row>
    <row r="43" spans="1:7" x14ac:dyDescent="0.35">
      <c r="A43" t="s">
        <v>125</v>
      </c>
      <c r="B43" t="s">
        <v>30</v>
      </c>
      <c r="C43" s="1">
        <v>278315</v>
      </c>
      <c r="D43" s="1"/>
      <c r="E43" s="1">
        <v>3024751</v>
      </c>
      <c r="F43" s="1"/>
      <c r="G43" s="1">
        <f t="shared" si="0"/>
        <v>-2746436</v>
      </c>
    </row>
    <row r="44" spans="1:7" x14ac:dyDescent="0.35">
      <c r="A44" t="s">
        <v>125</v>
      </c>
      <c r="B44" t="s">
        <v>169</v>
      </c>
      <c r="C44" s="1">
        <v>0</v>
      </c>
      <c r="D44" s="1"/>
      <c r="E44" s="1">
        <v>0</v>
      </c>
      <c r="F44" s="1"/>
      <c r="G44" s="1">
        <f t="shared" si="0"/>
        <v>0</v>
      </c>
    </row>
    <row r="45" spans="1:7" x14ac:dyDescent="0.35">
      <c r="A45" t="s">
        <v>125</v>
      </c>
      <c r="B45" t="s">
        <v>194</v>
      </c>
      <c r="C45" s="1">
        <v>34</v>
      </c>
      <c r="D45" s="1"/>
      <c r="E45" s="1">
        <v>431</v>
      </c>
      <c r="F45" s="1"/>
      <c r="G45" s="1">
        <f t="shared" si="0"/>
        <v>-397</v>
      </c>
    </row>
    <row r="46" spans="1:7" x14ac:dyDescent="0.35">
      <c r="A46" t="s">
        <v>125</v>
      </c>
      <c r="B46" t="s">
        <v>180</v>
      </c>
      <c r="C46" s="1">
        <v>203659</v>
      </c>
      <c r="D46" s="1"/>
      <c r="E46" s="1">
        <v>4514296</v>
      </c>
      <c r="F46" s="1"/>
      <c r="G46" s="1">
        <f t="shared" si="0"/>
        <v>-4310637</v>
      </c>
    </row>
    <row r="47" spans="1:7" x14ac:dyDescent="0.35">
      <c r="A47" t="s">
        <v>125</v>
      </c>
      <c r="B47" t="s">
        <v>181</v>
      </c>
      <c r="C47" s="1">
        <v>271</v>
      </c>
      <c r="D47" s="1"/>
      <c r="E47" s="1">
        <v>223</v>
      </c>
      <c r="F47" s="1"/>
      <c r="G47" s="1">
        <f t="shared" si="0"/>
        <v>48</v>
      </c>
    </row>
    <row r="48" spans="1:7" x14ac:dyDescent="0.35">
      <c r="A48" t="s">
        <v>125</v>
      </c>
      <c r="B48" t="s">
        <v>182</v>
      </c>
      <c r="C48" s="1">
        <v>6000</v>
      </c>
      <c r="D48" s="1"/>
      <c r="E48" s="1">
        <v>1001325</v>
      </c>
      <c r="F48" s="1"/>
      <c r="G48" s="1">
        <f t="shared" si="0"/>
        <v>-995325</v>
      </c>
    </row>
    <row r="49" spans="1:7" x14ac:dyDescent="0.35">
      <c r="A49" t="s">
        <v>125</v>
      </c>
      <c r="B49" t="s">
        <v>35</v>
      </c>
      <c r="C49" s="1">
        <v>13953</v>
      </c>
      <c r="D49" s="1"/>
      <c r="E49" s="1">
        <v>1796184</v>
      </c>
      <c r="F49" s="1"/>
      <c r="G49" s="1">
        <f t="shared" si="0"/>
        <v>-1782231</v>
      </c>
    </row>
    <row r="50" spans="1:7" x14ac:dyDescent="0.35">
      <c r="A50" t="s">
        <v>125</v>
      </c>
      <c r="B50" t="s">
        <v>36</v>
      </c>
      <c r="C50" s="1">
        <v>0</v>
      </c>
      <c r="D50" s="1"/>
      <c r="E50" s="1">
        <v>25</v>
      </c>
      <c r="F50" s="1"/>
      <c r="G50" s="1">
        <f t="shared" si="0"/>
        <v>-25</v>
      </c>
    </row>
    <row r="51" spans="1:7" x14ac:dyDescent="0.35">
      <c r="A51" t="s">
        <v>125</v>
      </c>
      <c r="B51" t="s">
        <v>145</v>
      </c>
      <c r="C51" s="1">
        <v>360</v>
      </c>
      <c r="D51" s="1"/>
      <c r="E51" s="1">
        <v>425372</v>
      </c>
      <c r="F51" s="1"/>
      <c r="G51" s="1">
        <f t="shared" si="0"/>
        <v>-425012</v>
      </c>
    </row>
    <row r="52" spans="1:7" x14ac:dyDescent="0.35">
      <c r="A52" t="s">
        <v>125</v>
      </c>
      <c r="B52" t="s">
        <v>170</v>
      </c>
      <c r="C52" s="1">
        <v>0</v>
      </c>
      <c r="D52" s="1"/>
      <c r="E52" s="1">
        <v>0</v>
      </c>
      <c r="F52" s="1"/>
      <c r="G52" s="1">
        <f t="shared" si="0"/>
        <v>0</v>
      </c>
    </row>
    <row r="53" spans="1:7" x14ac:dyDescent="0.35">
      <c r="A53" t="s">
        <v>126</v>
      </c>
      <c r="B53" t="s">
        <v>156</v>
      </c>
      <c r="C53" s="1">
        <v>70</v>
      </c>
      <c r="D53" s="1"/>
      <c r="E53" s="1">
        <v>738</v>
      </c>
      <c r="F53" s="1"/>
      <c r="G53" s="1">
        <f t="shared" si="0"/>
        <v>-668</v>
      </c>
    </row>
    <row r="54" spans="1:7" x14ac:dyDescent="0.35">
      <c r="A54" t="s">
        <v>126</v>
      </c>
      <c r="B54" t="s">
        <v>157</v>
      </c>
      <c r="C54" s="1">
        <v>294</v>
      </c>
      <c r="D54" s="1"/>
      <c r="E54" s="1">
        <v>1658</v>
      </c>
      <c r="F54" s="1"/>
      <c r="G54" s="1">
        <f t="shared" si="0"/>
        <v>-1364</v>
      </c>
    </row>
    <row r="55" spans="1:7" x14ac:dyDescent="0.35">
      <c r="A55" t="s">
        <v>126</v>
      </c>
      <c r="B55" t="s">
        <v>171</v>
      </c>
      <c r="C55" s="1">
        <v>0</v>
      </c>
      <c r="D55" s="1"/>
      <c r="E55" s="1">
        <v>0</v>
      </c>
      <c r="F55" s="1"/>
      <c r="G55" s="1">
        <f t="shared" si="0"/>
        <v>0</v>
      </c>
    </row>
    <row r="56" spans="1:7" x14ac:dyDescent="0.35">
      <c r="A56" t="s">
        <v>126</v>
      </c>
      <c r="B56" t="s">
        <v>183</v>
      </c>
      <c r="C56" s="1">
        <v>780</v>
      </c>
      <c r="D56" s="1"/>
      <c r="E56" s="1">
        <v>5554</v>
      </c>
      <c r="F56" s="1"/>
      <c r="G56" s="1">
        <f t="shared" si="0"/>
        <v>-4774</v>
      </c>
    </row>
    <row r="57" spans="1:7" x14ac:dyDescent="0.35">
      <c r="A57" t="s">
        <v>126</v>
      </c>
      <c r="B57" t="s">
        <v>45</v>
      </c>
      <c r="C57" s="1">
        <v>280</v>
      </c>
      <c r="D57" s="1"/>
      <c r="E57" s="1">
        <v>1277</v>
      </c>
      <c r="F57" s="1"/>
      <c r="G57" s="1">
        <f t="shared" si="0"/>
        <v>-997</v>
      </c>
    </row>
    <row r="58" spans="1:7" x14ac:dyDescent="0.35">
      <c r="A58" t="s">
        <v>126</v>
      </c>
      <c r="B58" t="s">
        <v>146</v>
      </c>
      <c r="C58" s="1">
        <v>202844</v>
      </c>
      <c r="D58" s="1"/>
      <c r="E58" s="1">
        <v>445268</v>
      </c>
      <c r="F58" s="1"/>
      <c r="G58" s="1">
        <f t="shared" si="0"/>
        <v>-242424</v>
      </c>
    </row>
    <row r="59" spans="1:7" x14ac:dyDescent="0.35">
      <c r="A59" t="s">
        <v>126</v>
      </c>
      <c r="B59" t="s">
        <v>147</v>
      </c>
      <c r="C59" s="1">
        <v>2800</v>
      </c>
      <c r="D59" s="1"/>
      <c r="E59" s="1">
        <v>8936</v>
      </c>
      <c r="F59" s="1"/>
      <c r="G59" s="1">
        <f t="shared" si="0"/>
        <v>-6136</v>
      </c>
    </row>
    <row r="60" spans="1:7" x14ac:dyDescent="0.35">
      <c r="A60" t="s">
        <v>126</v>
      </c>
      <c r="B60" t="s">
        <v>172</v>
      </c>
      <c r="C60" s="1">
        <v>398</v>
      </c>
      <c r="D60" s="1"/>
      <c r="E60" s="1">
        <v>423</v>
      </c>
      <c r="F60" s="1"/>
      <c r="G60" s="1">
        <f t="shared" si="0"/>
        <v>-25</v>
      </c>
    </row>
    <row r="61" spans="1:7" x14ac:dyDescent="0.35">
      <c r="A61" t="s">
        <v>126</v>
      </c>
      <c r="B61" t="s">
        <v>177</v>
      </c>
      <c r="C61" s="1">
        <v>26</v>
      </c>
      <c r="D61" s="1"/>
      <c r="E61" s="1">
        <v>29833</v>
      </c>
      <c r="F61" s="1"/>
      <c r="G61" s="1">
        <f t="shared" si="0"/>
        <v>-29807</v>
      </c>
    </row>
    <row r="62" spans="1:7" x14ac:dyDescent="0.35">
      <c r="A62" t="s">
        <v>126</v>
      </c>
      <c r="B62" t="s">
        <v>188</v>
      </c>
      <c r="C62" s="1">
        <v>0</v>
      </c>
      <c r="D62" s="1"/>
      <c r="E62" s="1">
        <v>0</v>
      </c>
      <c r="F62" s="1"/>
      <c r="G62" s="1">
        <f t="shared" si="0"/>
        <v>0</v>
      </c>
    </row>
    <row r="63" spans="1:7" x14ac:dyDescent="0.35">
      <c r="A63" t="s">
        <v>126</v>
      </c>
      <c r="B63" t="s">
        <v>49</v>
      </c>
      <c r="C63" s="1">
        <v>15853</v>
      </c>
      <c r="D63" s="1"/>
      <c r="E63" s="1">
        <v>41841</v>
      </c>
      <c r="F63" s="1"/>
      <c r="G63" s="1">
        <f t="shared" si="0"/>
        <v>-25988</v>
      </c>
    </row>
    <row r="64" spans="1:7" x14ac:dyDescent="0.35">
      <c r="A64" t="s">
        <v>126</v>
      </c>
      <c r="B64" t="s">
        <v>184</v>
      </c>
      <c r="C64" s="1">
        <v>1050</v>
      </c>
      <c r="D64" s="1"/>
      <c r="E64" s="1">
        <v>3484</v>
      </c>
      <c r="F64" s="1"/>
      <c r="G64" s="1">
        <f t="shared" si="0"/>
        <v>-2434</v>
      </c>
    </row>
    <row r="65" spans="1:7" x14ac:dyDescent="0.35">
      <c r="A65" t="s">
        <v>126</v>
      </c>
      <c r="B65" t="s">
        <v>39</v>
      </c>
      <c r="C65" s="1">
        <v>1243</v>
      </c>
      <c r="D65" s="1"/>
      <c r="E65" s="1">
        <v>6700</v>
      </c>
      <c r="F65" s="1"/>
      <c r="G65" s="1">
        <f t="shared" si="0"/>
        <v>-5457</v>
      </c>
    </row>
    <row r="66" spans="1:7" x14ac:dyDescent="0.35">
      <c r="A66" t="s">
        <v>126</v>
      </c>
      <c r="B66" t="s">
        <v>138</v>
      </c>
      <c r="C66" s="1">
        <v>13266</v>
      </c>
      <c r="D66" s="1"/>
      <c r="E66" s="1">
        <v>170590</v>
      </c>
      <c r="F66" s="1"/>
      <c r="G66" s="1">
        <f t="shared" si="0"/>
        <v>-157324</v>
      </c>
    </row>
    <row r="67" spans="1:7" x14ac:dyDescent="0.35">
      <c r="A67" t="s">
        <v>126</v>
      </c>
      <c r="B67" t="s">
        <v>50</v>
      </c>
      <c r="C67" s="1">
        <v>8630</v>
      </c>
      <c r="D67" s="1"/>
      <c r="E67" s="1">
        <v>13644</v>
      </c>
      <c r="F67" s="1"/>
      <c r="G67" s="1">
        <f t="shared" si="0"/>
        <v>-5014</v>
      </c>
    </row>
    <row r="68" spans="1:7" x14ac:dyDescent="0.35">
      <c r="A68" t="s">
        <v>126</v>
      </c>
      <c r="B68" t="s">
        <v>51</v>
      </c>
      <c r="C68" s="1">
        <v>0</v>
      </c>
      <c r="D68" s="1"/>
      <c r="E68" s="1">
        <v>271</v>
      </c>
      <c r="F68" s="1"/>
      <c r="G68" s="1">
        <f t="shared" si="0"/>
        <v>-271</v>
      </c>
    </row>
    <row r="69" spans="1:7" x14ac:dyDescent="0.35">
      <c r="A69" t="s">
        <v>126</v>
      </c>
      <c r="B69" t="s">
        <v>52</v>
      </c>
      <c r="C69" s="1">
        <v>317</v>
      </c>
      <c r="D69" s="1"/>
      <c r="E69" s="1">
        <v>26749</v>
      </c>
      <c r="F69" s="1"/>
      <c r="G69" s="1">
        <f t="shared" si="0"/>
        <v>-26432</v>
      </c>
    </row>
    <row r="70" spans="1:7" x14ac:dyDescent="0.35">
      <c r="A70" t="s">
        <v>126</v>
      </c>
      <c r="B70" t="s">
        <v>185</v>
      </c>
      <c r="C70" s="1">
        <v>505</v>
      </c>
      <c r="D70" s="1"/>
      <c r="E70" s="1">
        <v>9177</v>
      </c>
      <c r="F70" s="1"/>
      <c r="G70" s="1">
        <f t="shared" si="0"/>
        <v>-8672</v>
      </c>
    </row>
    <row r="71" spans="1:7" x14ac:dyDescent="0.35">
      <c r="A71" t="s">
        <v>126</v>
      </c>
      <c r="B71" t="s">
        <v>53</v>
      </c>
      <c r="C71" s="1">
        <v>1347</v>
      </c>
      <c r="D71" s="1"/>
      <c r="E71" s="1">
        <v>2686</v>
      </c>
      <c r="F71" s="1"/>
      <c r="G71" s="1">
        <f t="shared" si="0"/>
        <v>-1339</v>
      </c>
    </row>
    <row r="72" spans="1:7" x14ac:dyDescent="0.35">
      <c r="A72" s="17" t="s">
        <v>127</v>
      </c>
      <c r="B72" t="s">
        <v>178</v>
      </c>
      <c r="C72" s="1">
        <v>639</v>
      </c>
      <c r="D72" s="1"/>
      <c r="E72" s="1">
        <v>65630</v>
      </c>
      <c r="F72" s="1"/>
      <c r="G72" s="1">
        <f t="shared" si="0"/>
        <v>-64991</v>
      </c>
    </row>
    <row r="73" spans="1:7" x14ac:dyDescent="0.35">
      <c r="A73" s="17" t="s">
        <v>127</v>
      </c>
      <c r="B73" t="s">
        <v>54</v>
      </c>
      <c r="C73" s="1">
        <v>127861</v>
      </c>
      <c r="D73" s="1"/>
      <c r="E73" s="1">
        <v>801468</v>
      </c>
      <c r="F73" s="1"/>
      <c r="G73" s="1">
        <f t="shared" si="0"/>
        <v>-673607</v>
      </c>
    </row>
    <row r="74" spans="1:7" x14ac:dyDescent="0.35">
      <c r="A74" s="17" t="s">
        <v>128</v>
      </c>
      <c r="B74" t="s">
        <v>186</v>
      </c>
      <c r="C74" s="1">
        <v>25188</v>
      </c>
      <c r="D74" s="1"/>
      <c r="E74" s="1">
        <v>39142</v>
      </c>
      <c r="F74" s="1"/>
      <c r="G74" s="1">
        <f t="shared" si="0"/>
        <v>-13954</v>
      </c>
    </row>
    <row r="75" spans="1:7" x14ac:dyDescent="0.35">
      <c r="A75" s="17" t="s">
        <v>128</v>
      </c>
      <c r="B75" t="s">
        <v>189</v>
      </c>
      <c r="C75" s="1">
        <v>2</v>
      </c>
      <c r="D75" s="1"/>
      <c r="E75" s="1">
        <v>2359</v>
      </c>
      <c r="F75" s="1"/>
      <c r="G75" s="1">
        <f t="shared" si="0"/>
        <v>-2357</v>
      </c>
    </row>
    <row r="76" spans="1:7" x14ac:dyDescent="0.35">
      <c r="A76" s="17" t="s">
        <v>128</v>
      </c>
      <c r="B76" t="s">
        <v>195</v>
      </c>
      <c r="C76" s="1">
        <v>0</v>
      </c>
      <c r="D76" s="1"/>
      <c r="E76" s="1">
        <v>0</v>
      </c>
      <c r="F76" s="1"/>
      <c r="G76" s="1">
        <f t="shared" si="0"/>
        <v>0</v>
      </c>
    </row>
    <row r="77" spans="1:7" x14ac:dyDescent="0.35">
      <c r="A77" s="17" t="s">
        <v>128</v>
      </c>
      <c r="B77" t="s">
        <v>173</v>
      </c>
      <c r="C77" s="1">
        <v>0</v>
      </c>
      <c r="D77" s="1"/>
      <c r="E77" s="1">
        <v>0</v>
      </c>
      <c r="F77" s="1"/>
      <c r="G77" s="1">
        <f t="shared" si="0"/>
        <v>0</v>
      </c>
    </row>
    <row r="78" spans="1:7" x14ac:dyDescent="0.35">
      <c r="A78" s="17" t="s">
        <v>128</v>
      </c>
      <c r="B78" t="s">
        <v>58</v>
      </c>
      <c r="C78" s="1">
        <v>806</v>
      </c>
      <c r="D78" s="1"/>
      <c r="E78" s="1">
        <v>45178</v>
      </c>
      <c r="F78" s="1"/>
      <c r="G78" s="1">
        <f t="shared" si="0"/>
        <v>-44372</v>
      </c>
    </row>
    <row r="79" spans="1:7" x14ac:dyDescent="0.35">
      <c r="A79" t="s">
        <v>129</v>
      </c>
      <c r="B79" t="s">
        <v>68</v>
      </c>
      <c r="C79" s="1">
        <v>58579</v>
      </c>
      <c r="D79" s="1"/>
      <c r="E79" s="1">
        <v>345564</v>
      </c>
      <c r="F79" s="1"/>
      <c r="G79" s="1">
        <f t="shared" si="0"/>
        <v>-286985</v>
      </c>
    </row>
    <row r="80" spans="1:7" x14ac:dyDescent="0.35">
      <c r="A80" t="s">
        <v>129</v>
      </c>
      <c r="B80" t="s">
        <v>69</v>
      </c>
      <c r="C80" s="1">
        <v>92606</v>
      </c>
      <c r="D80" s="1"/>
      <c r="E80" s="1">
        <v>79124</v>
      </c>
      <c r="F80" s="1"/>
      <c r="G80" s="1">
        <f t="shared" si="0"/>
        <v>13482</v>
      </c>
    </row>
    <row r="81" spans="1:7" x14ac:dyDescent="0.35">
      <c r="A81" t="s">
        <v>129</v>
      </c>
      <c r="B81" t="s">
        <v>70</v>
      </c>
      <c r="C81" s="1">
        <v>54819</v>
      </c>
      <c r="D81" s="1"/>
      <c r="E81" s="1">
        <v>790028</v>
      </c>
      <c r="F81" s="1"/>
      <c r="G81" s="1">
        <f t="shared" si="0"/>
        <v>-735209</v>
      </c>
    </row>
    <row r="82" spans="1:7" x14ac:dyDescent="0.35">
      <c r="A82" t="s">
        <v>129</v>
      </c>
      <c r="B82" t="s">
        <v>71</v>
      </c>
      <c r="C82" s="1">
        <v>6788</v>
      </c>
      <c r="D82" s="1"/>
      <c r="E82" s="1">
        <v>69147</v>
      </c>
      <c r="F82" s="1"/>
      <c r="G82" s="1">
        <f t="shared" si="0"/>
        <v>-62359</v>
      </c>
    </row>
    <row r="83" spans="1:7" x14ac:dyDescent="0.35">
      <c r="A83" t="s">
        <v>129</v>
      </c>
      <c r="B83" t="s">
        <v>72</v>
      </c>
      <c r="C83" s="1">
        <v>120126</v>
      </c>
      <c r="D83" s="1"/>
      <c r="E83" s="1">
        <v>431421</v>
      </c>
      <c r="F83" s="1"/>
      <c r="G83" s="1">
        <f t="shared" ref="G83:G133" si="1">C83-E83</f>
        <v>-311295</v>
      </c>
    </row>
    <row r="84" spans="1:7" x14ac:dyDescent="0.35">
      <c r="A84" t="s">
        <v>129</v>
      </c>
      <c r="B84" t="s">
        <v>73</v>
      </c>
      <c r="C84" s="1">
        <v>39702</v>
      </c>
      <c r="D84" s="1"/>
      <c r="E84" s="1">
        <v>170373</v>
      </c>
      <c r="F84" s="1"/>
      <c r="G84" s="1">
        <f t="shared" si="1"/>
        <v>-130671</v>
      </c>
    </row>
    <row r="85" spans="1:7" x14ac:dyDescent="0.35">
      <c r="A85" t="s">
        <v>129</v>
      </c>
      <c r="B85" t="s">
        <v>74</v>
      </c>
      <c r="C85" s="1">
        <v>6721</v>
      </c>
      <c r="D85" s="1"/>
      <c r="E85" s="1">
        <v>5398</v>
      </c>
      <c r="F85" s="1"/>
      <c r="G85" s="1">
        <f t="shared" si="1"/>
        <v>1323</v>
      </c>
    </row>
    <row r="86" spans="1:7" x14ac:dyDescent="0.35">
      <c r="A86" t="s">
        <v>129</v>
      </c>
      <c r="B86" t="s">
        <v>75</v>
      </c>
      <c r="C86" s="1">
        <v>289</v>
      </c>
      <c r="D86" s="1"/>
      <c r="E86" s="1">
        <v>2456</v>
      </c>
      <c r="F86" s="1"/>
      <c r="G86" s="1">
        <f t="shared" si="1"/>
        <v>-2167</v>
      </c>
    </row>
    <row r="87" spans="1:7" x14ac:dyDescent="0.35">
      <c r="A87" t="s">
        <v>129</v>
      </c>
      <c r="B87" t="s">
        <v>76</v>
      </c>
      <c r="C87" s="1">
        <v>356</v>
      </c>
      <c r="D87" s="1"/>
      <c r="E87" s="1">
        <v>1557</v>
      </c>
      <c r="F87" s="1"/>
      <c r="G87" s="1">
        <f t="shared" si="1"/>
        <v>-1201</v>
      </c>
    </row>
    <row r="88" spans="1:7" x14ac:dyDescent="0.35">
      <c r="A88" t="s">
        <v>129</v>
      </c>
      <c r="B88" t="s">
        <v>77</v>
      </c>
      <c r="C88" s="1">
        <v>0</v>
      </c>
      <c r="D88" s="1"/>
      <c r="E88" s="1">
        <v>2101</v>
      </c>
      <c r="F88" s="1"/>
      <c r="G88" s="1">
        <f t="shared" si="1"/>
        <v>-2101</v>
      </c>
    </row>
    <row r="89" spans="1:7" x14ac:dyDescent="0.35">
      <c r="A89" t="s">
        <v>129</v>
      </c>
      <c r="B89" t="s">
        <v>78</v>
      </c>
      <c r="C89" s="1">
        <v>19985</v>
      </c>
      <c r="D89" s="1"/>
      <c r="E89" s="1">
        <v>7650</v>
      </c>
      <c r="F89" s="1"/>
      <c r="G89" s="1">
        <f t="shared" si="1"/>
        <v>12335</v>
      </c>
    </row>
    <row r="90" spans="1:7" x14ac:dyDescent="0.35">
      <c r="A90" t="s">
        <v>129</v>
      </c>
      <c r="B90" t="s">
        <v>154</v>
      </c>
      <c r="C90" s="1">
        <v>0</v>
      </c>
      <c r="D90" s="1"/>
      <c r="E90" s="1">
        <v>0</v>
      </c>
      <c r="F90" s="1"/>
      <c r="G90" s="1">
        <f t="shared" si="1"/>
        <v>0</v>
      </c>
    </row>
    <row r="91" spans="1:7" x14ac:dyDescent="0.35">
      <c r="A91" t="s">
        <v>129</v>
      </c>
      <c r="B91" t="s">
        <v>80</v>
      </c>
      <c r="C91" s="1">
        <v>74964</v>
      </c>
      <c r="D91" s="1"/>
      <c r="E91" s="1">
        <v>55810</v>
      </c>
      <c r="F91" s="1"/>
      <c r="G91" s="1">
        <f t="shared" si="1"/>
        <v>19154</v>
      </c>
    </row>
    <row r="92" spans="1:7" x14ac:dyDescent="0.35">
      <c r="A92" t="s">
        <v>129</v>
      </c>
      <c r="B92" t="s">
        <v>81</v>
      </c>
      <c r="C92" s="1">
        <v>15538</v>
      </c>
      <c r="D92" s="1"/>
      <c r="E92" s="1">
        <v>15633</v>
      </c>
      <c r="F92" s="1"/>
      <c r="G92" s="1">
        <f t="shared" si="1"/>
        <v>-95</v>
      </c>
    </row>
    <row r="93" spans="1:7" x14ac:dyDescent="0.35">
      <c r="A93" t="s">
        <v>129</v>
      </c>
      <c r="B93" t="s">
        <v>82</v>
      </c>
      <c r="C93" s="1">
        <v>6750</v>
      </c>
      <c r="D93" s="1"/>
      <c r="E93" s="1">
        <v>3110</v>
      </c>
      <c r="F93" s="1"/>
      <c r="G93" s="1">
        <f t="shared" si="1"/>
        <v>3640</v>
      </c>
    </row>
    <row r="94" spans="1:7" x14ac:dyDescent="0.35">
      <c r="A94" t="s">
        <v>129</v>
      </c>
      <c r="B94" t="s">
        <v>148</v>
      </c>
      <c r="C94" s="1">
        <v>4060</v>
      </c>
      <c r="D94" s="1"/>
      <c r="E94" s="1">
        <v>4164</v>
      </c>
      <c r="F94" s="1"/>
      <c r="G94" s="1">
        <f t="shared" si="1"/>
        <v>-104</v>
      </c>
    </row>
    <row r="95" spans="1:7" x14ac:dyDescent="0.35">
      <c r="A95" t="s">
        <v>129</v>
      </c>
      <c r="B95" t="s">
        <v>155</v>
      </c>
      <c r="C95" s="1">
        <v>0</v>
      </c>
      <c r="D95" s="1"/>
      <c r="E95" s="1">
        <v>0</v>
      </c>
      <c r="F95" s="1"/>
      <c r="G95" s="1">
        <f t="shared" si="1"/>
        <v>0</v>
      </c>
    </row>
    <row r="96" spans="1:7" x14ac:dyDescent="0.35">
      <c r="A96" t="s">
        <v>129</v>
      </c>
      <c r="B96" t="s">
        <v>84</v>
      </c>
      <c r="C96" s="1">
        <v>773</v>
      </c>
      <c r="D96" s="1"/>
      <c r="E96" s="1">
        <v>8998</v>
      </c>
      <c r="F96" s="1"/>
      <c r="G96" s="1">
        <f t="shared" si="1"/>
        <v>-8225</v>
      </c>
    </row>
    <row r="97" spans="1:7" x14ac:dyDescent="0.35">
      <c r="A97" t="s">
        <v>129</v>
      </c>
      <c r="B97" t="s">
        <v>149</v>
      </c>
      <c r="C97" s="1">
        <v>229864</v>
      </c>
      <c r="D97" s="1"/>
      <c r="E97" s="1">
        <v>1289956</v>
      </c>
      <c r="F97" s="1"/>
      <c r="G97" s="1">
        <f t="shared" si="1"/>
        <v>-1060092</v>
      </c>
    </row>
    <row r="98" spans="1:7" x14ac:dyDescent="0.35">
      <c r="A98" t="s">
        <v>129</v>
      </c>
      <c r="B98" t="s">
        <v>85</v>
      </c>
      <c r="C98" s="1">
        <v>11026</v>
      </c>
      <c r="D98" s="1"/>
      <c r="E98" s="1">
        <v>3098</v>
      </c>
      <c r="F98" s="1"/>
      <c r="G98" s="1">
        <f t="shared" si="1"/>
        <v>7928</v>
      </c>
    </row>
    <row r="99" spans="1:7" x14ac:dyDescent="0.35">
      <c r="A99" t="s">
        <v>130</v>
      </c>
      <c r="B99" t="s">
        <v>97</v>
      </c>
      <c r="C99" s="1">
        <v>2995</v>
      </c>
      <c r="D99" s="1"/>
      <c r="E99" s="1">
        <v>52921</v>
      </c>
      <c r="F99" s="1"/>
      <c r="G99" s="1">
        <f t="shared" si="1"/>
        <v>-49926</v>
      </c>
    </row>
    <row r="100" spans="1:7" x14ac:dyDescent="0.35">
      <c r="A100" t="s">
        <v>130</v>
      </c>
      <c r="B100" t="s">
        <v>174</v>
      </c>
      <c r="C100" s="1">
        <v>0</v>
      </c>
      <c r="D100" s="1"/>
      <c r="E100" s="1">
        <v>0</v>
      </c>
      <c r="F100" s="1"/>
      <c r="G100" s="1">
        <f t="shared" si="1"/>
        <v>0</v>
      </c>
    </row>
    <row r="101" spans="1:7" x14ac:dyDescent="0.35">
      <c r="A101" t="s">
        <v>130</v>
      </c>
      <c r="B101" t="s">
        <v>99</v>
      </c>
      <c r="C101" s="1">
        <v>250</v>
      </c>
      <c r="D101" s="1"/>
      <c r="E101" s="1">
        <v>400</v>
      </c>
      <c r="F101" s="1"/>
      <c r="G101" s="1">
        <f t="shared" si="1"/>
        <v>-150</v>
      </c>
    </row>
    <row r="102" spans="1:7" x14ac:dyDescent="0.35">
      <c r="A102" t="s">
        <v>130</v>
      </c>
      <c r="B102" t="s">
        <v>100</v>
      </c>
      <c r="C102" s="1">
        <v>8354</v>
      </c>
      <c r="D102" s="1"/>
      <c r="E102" s="1">
        <v>13484</v>
      </c>
      <c r="F102" s="1"/>
      <c r="G102" s="1">
        <f t="shared" si="1"/>
        <v>-5130</v>
      </c>
    </row>
    <row r="103" spans="1:7" x14ac:dyDescent="0.35">
      <c r="A103" t="s">
        <v>130</v>
      </c>
      <c r="B103" t="s">
        <v>101</v>
      </c>
      <c r="C103" s="1">
        <v>420</v>
      </c>
      <c r="D103" s="1"/>
      <c r="E103" s="1">
        <v>26097</v>
      </c>
      <c r="F103" s="1"/>
      <c r="G103" s="1">
        <f t="shared" si="1"/>
        <v>-25677</v>
      </c>
    </row>
    <row r="104" spans="1:7" x14ac:dyDescent="0.35">
      <c r="A104" t="s">
        <v>130</v>
      </c>
      <c r="B104" t="s">
        <v>102</v>
      </c>
      <c r="C104" s="1">
        <v>5765</v>
      </c>
      <c r="D104" s="1"/>
      <c r="E104" s="1">
        <v>7004</v>
      </c>
      <c r="F104" s="1"/>
      <c r="G104" s="1">
        <f t="shared" si="1"/>
        <v>-1239</v>
      </c>
    </row>
    <row r="105" spans="1:7" x14ac:dyDescent="0.35">
      <c r="A105" t="s">
        <v>130</v>
      </c>
      <c r="B105" t="s">
        <v>150</v>
      </c>
      <c r="C105" s="1">
        <v>1495</v>
      </c>
      <c r="D105" s="1"/>
      <c r="E105" s="1">
        <v>10406</v>
      </c>
      <c r="F105" s="1"/>
      <c r="G105" s="1">
        <f t="shared" si="1"/>
        <v>-8911</v>
      </c>
    </row>
    <row r="106" spans="1:7" x14ac:dyDescent="0.35">
      <c r="A106" t="s">
        <v>130</v>
      </c>
      <c r="B106" t="s">
        <v>151</v>
      </c>
      <c r="C106" s="1">
        <v>10698</v>
      </c>
      <c r="D106" s="1"/>
      <c r="E106" s="1">
        <v>14411</v>
      </c>
      <c r="F106" s="1"/>
      <c r="G106" s="1">
        <f t="shared" si="1"/>
        <v>-3713</v>
      </c>
    </row>
    <row r="107" spans="1:7" x14ac:dyDescent="0.35">
      <c r="A107" t="s">
        <v>130</v>
      </c>
      <c r="B107" t="s">
        <v>104</v>
      </c>
      <c r="C107" s="1">
        <v>2392</v>
      </c>
      <c r="D107" s="1"/>
      <c r="E107" s="1">
        <v>5171</v>
      </c>
      <c r="F107" s="1"/>
      <c r="G107" s="1">
        <f t="shared" si="1"/>
        <v>-2779</v>
      </c>
    </row>
    <row r="108" spans="1:7" x14ac:dyDescent="0.35">
      <c r="A108" t="s">
        <v>130</v>
      </c>
      <c r="B108" t="s">
        <v>105</v>
      </c>
      <c r="C108" s="1">
        <v>0</v>
      </c>
      <c r="D108" s="1"/>
      <c r="E108" s="1">
        <v>9423</v>
      </c>
      <c r="F108" s="1"/>
      <c r="G108" s="1">
        <f t="shared" si="1"/>
        <v>-9423</v>
      </c>
    </row>
    <row r="109" spans="1:7" x14ac:dyDescent="0.35">
      <c r="A109" t="s">
        <v>130</v>
      </c>
      <c r="B109" t="s">
        <v>175</v>
      </c>
      <c r="C109" s="1">
        <v>0</v>
      </c>
      <c r="D109" s="1"/>
      <c r="E109" s="1">
        <v>0</v>
      </c>
      <c r="F109" s="1"/>
      <c r="G109" s="1">
        <f t="shared" si="1"/>
        <v>0</v>
      </c>
    </row>
    <row r="110" spans="1:7" x14ac:dyDescent="0.35">
      <c r="A110" t="s">
        <v>130</v>
      </c>
      <c r="B110" t="s">
        <v>107</v>
      </c>
      <c r="C110" s="1">
        <v>634</v>
      </c>
      <c r="D110" s="1"/>
      <c r="E110" s="1">
        <v>846</v>
      </c>
      <c r="F110" s="1"/>
      <c r="G110" s="1">
        <f t="shared" si="1"/>
        <v>-212</v>
      </c>
    </row>
    <row r="111" spans="1:7" x14ac:dyDescent="0.35">
      <c r="A111" t="s">
        <v>130</v>
      </c>
      <c r="B111" t="s">
        <v>108</v>
      </c>
      <c r="C111" s="1">
        <v>13987</v>
      </c>
      <c r="D111" s="1"/>
      <c r="E111" s="1">
        <v>13970</v>
      </c>
      <c r="F111" s="1"/>
      <c r="G111" s="1">
        <f t="shared" si="1"/>
        <v>17</v>
      </c>
    </row>
    <row r="112" spans="1:7" x14ac:dyDescent="0.35">
      <c r="A112" t="s">
        <v>131</v>
      </c>
      <c r="B112" t="s">
        <v>86</v>
      </c>
      <c r="C112" s="1">
        <v>5</v>
      </c>
      <c r="D112" s="1"/>
      <c r="E112" s="1">
        <v>6166</v>
      </c>
      <c r="F112" s="1"/>
      <c r="G112" s="1">
        <f t="shared" si="1"/>
        <v>-6161</v>
      </c>
    </row>
    <row r="113" spans="1:7" x14ac:dyDescent="0.35">
      <c r="A113" t="s">
        <v>131</v>
      </c>
      <c r="B113" t="s">
        <v>87</v>
      </c>
      <c r="C113" s="1">
        <v>0</v>
      </c>
      <c r="D113" s="1"/>
      <c r="E113" s="1">
        <v>661</v>
      </c>
      <c r="F113" s="1"/>
      <c r="G113" s="1">
        <f t="shared" si="1"/>
        <v>-661</v>
      </c>
    </row>
    <row r="114" spans="1:7" x14ac:dyDescent="0.35">
      <c r="A114" t="s">
        <v>131</v>
      </c>
      <c r="B114" t="s">
        <v>59</v>
      </c>
      <c r="C114" s="1">
        <v>127671</v>
      </c>
      <c r="D114" s="1"/>
      <c r="E114" s="1">
        <v>352046</v>
      </c>
      <c r="F114" s="1"/>
      <c r="G114" s="1">
        <f t="shared" si="1"/>
        <v>-224375</v>
      </c>
    </row>
    <row r="115" spans="1:7" x14ac:dyDescent="0.35">
      <c r="A115" t="s">
        <v>131</v>
      </c>
      <c r="B115" t="s">
        <v>88</v>
      </c>
      <c r="C115" s="1">
        <v>1300</v>
      </c>
      <c r="D115" s="1"/>
      <c r="E115" s="1">
        <v>4098</v>
      </c>
      <c r="F115" s="1"/>
      <c r="G115" s="1">
        <f t="shared" si="1"/>
        <v>-2798</v>
      </c>
    </row>
    <row r="116" spans="1:7" x14ac:dyDescent="0.35">
      <c r="A116" t="s">
        <v>131</v>
      </c>
      <c r="B116" t="s">
        <v>89</v>
      </c>
      <c r="C116" s="1">
        <v>0</v>
      </c>
      <c r="D116" s="1"/>
      <c r="E116" s="1">
        <v>0</v>
      </c>
      <c r="F116" s="1"/>
      <c r="G116" s="1">
        <f t="shared" si="1"/>
        <v>0</v>
      </c>
    </row>
    <row r="117" spans="1:7" x14ac:dyDescent="0.35">
      <c r="A117" t="s">
        <v>131</v>
      </c>
      <c r="B117" t="s">
        <v>90</v>
      </c>
      <c r="C117" s="1">
        <v>84</v>
      </c>
      <c r="D117" s="1"/>
      <c r="E117" s="1">
        <v>46</v>
      </c>
      <c r="F117" s="1"/>
      <c r="G117" s="1">
        <f t="shared" si="1"/>
        <v>38</v>
      </c>
    </row>
    <row r="118" spans="1:7" x14ac:dyDescent="0.35">
      <c r="A118" t="s">
        <v>131</v>
      </c>
      <c r="B118" t="s">
        <v>60</v>
      </c>
      <c r="C118" s="1">
        <v>3319</v>
      </c>
      <c r="D118" s="1"/>
      <c r="E118" s="1">
        <v>4223</v>
      </c>
      <c r="F118" s="1"/>
      <c r="G118" s="1">
        <f t="shared" si="1"/>
        <v>-904</v>
      </c>
    </row>
    <row r="119" spans="1:7" x14ac:dyDescent="0.35">
      <c r="A119" t="s">
        <v>131</v>
      </c>
      <c r="B119" t="s">
        <v>152</v>
      </c>
      <c r="C119" s="1">
        <v>23553</v>
      </c>
      <c r="D119" s="1"/>
      <c r="E119" s="1">
        <v>22015</v>
      </c>
      <c r="F119" s="1"/>
      <c r="G119" s="1">
        <f t="shared" si="1"/>
        <v>1538</v>
      </c>
    </row>
    <row r="120" spans="1:7" x14ac:dyDescent="0.35">
      <c r="A120" t="s">
        <v>131</v>
      </c>
      <c r="B120" t="s">
        <v>91</v>
      </c>
      <c r="C120" s="1">
        <v>0</v>
      </c>
      <c r="D120" s="1"/>
      <c r="E120" s="1">
        <v>1222</v>
      </c>
      <c r="F120" s="1"/>
      <c r="G120" s="1">
        <f t="shared" si="1"/>
        <v>-1222</v>
      </c>
    </row>
    <row r="121" spans="1:7" x14ac:dyDescent="0.35">
      <c r="A121" t="s">
        <v>131</v>
      </c>
      <c r="B121" t="s">
        <v>61</v>
      </c>
      <c r="C121" s="1">
        <v>0</v>
      </c>
      <c r="D121" s="1"/>
      <c r="E121" s="1">
        <v>2423</v>
      </c>
      <c r="F121" s="1"/>
      <c r="G121" s="1">
        <f t="shared" si="1"/>
        <v>-2423</v>
      </c>
    </row>
    <row r="122" spans="1:7" x14ac:dyDescent="0.35">
      <c r="A122" t="s">
        <v>131</v>
      </c>
      <c r="B122" t="s">
        <v>62</v>
      </c>
      <c r="C122" s="1">
        <v>0</v>
      </c>
      <c r="D122" s="1"/>
      <c r="E122" s="1">
        <v>1103</v>
      </c>
      <c r="F122" s="1"/>
      <c r="G122" s="1">
        <f t="shared" si="1"/>
        <v>-1103</v>
      </c>
    </row>
    <row r="123" spans="1:7" x14ac:dyDescent="0.35">
      <c r="A123" t="s">
        <v>131</v>
      </c>
      <c r="B123" t="s">
        <v>63</v>
      </c>
      <c r="C123" s="1">
        <v>17798</v>
      </c>
      <c r="D123" s="1"/>
      <c r="E123" s="1">
        <v>77473</v>
      </c>
      <c r="F123" s="1"/>
      <c r="G123" s="1">
        <f t="shared" si="1"/>
        <v>-59675</v>
      </c>
    </row>
    <row r="124" spans="1:7" x14ac:dyDescent="0.35">
      <c r="A124" t="s">
        <v>131</v>
      </c>
      <c r="B124" t="s">
        <v>92</v>
      </c>
      <c r="C124" s="1">
        <v>0</v>
      </c>
      <c r="D124" s="1"/>
      <c r="E124" s="1">
        <v>15756</v>
      </c>
      <c r="F124" s="1"/>
      <c r="G124" s="1">
        <f t="shared" si="1"/>
        <v>-15756</v>
      </c>
    </row>
    <row r="125" spans="1:7" x14ac:dyDescent="0.35">
      <c r="A125" t="s">
        <v>131</v>
      </c>
      <c r="B125" t="s">
        <v>153</v>
      </c>
      <c r="C125" s="1">
        <v>0</v>
      </c>
      <c r="D125" s="1"/>
      <c r="E125" s="1">
        <v>466</v>
      </c>
      <c r="F125" s="1"/>
      <c r="G125" s="1">
        <f t="shared" si="1"/>
        <v>-466</v>
      </c>
    </row>
    <row r="126" spans="1:7" x14ac:dyDescent="0.35">
      <c r="A126" t="s">
        <v>131</v>
      </c>
      <c r="B126" t="s">
        <v>202</v>
      </c>
      <c r="C126" s="1">
        <v>0</v>
      </c>
      <c r="D126" s="1"/>
      <c r="E126" s="1">
        <v>0</v>
      </c>
      <c r="F126" s="1"/>
      <c r="G126" s="1">
        <f t="shared" si="1"/>
        <v>0</v>
      </c>
    </row>
    <row r="127" spans="1:7" x14ac:dyDescent="0.35">
      <c r="A127" t="s">
        <v>131</v>
      </c>
      <c r="B127" t="s">
        <v>94</v>
      </c>
      <c r="C127" s="1">
        <v>876</v>
      </c>
      <c r="D127" s="1"/>
      <c r="E127" s="1">
        <v>583</v>
      </c>
      <c r="F127" s="1"/>
      <c r="G127" s="1">
        <f t="shared" si="1"/>
        <v>293</v>
      </c>
    </row>
    <row r="128" spans="1:7" x14ac:dyDescent="0.35">
      <c r="A128" t="s">
        <v>131</v>
      </c>
      <c r="B128" t="s">
        <v>95</v>
      </c>
      <c r="C128" s="1">
        <v>66089</v>
      </c>
      <c r="D128" s="1"/>
      <c r="E128" s="1">
        <v>107599</v>
      </c>
      <c r="F128" s="1"/>
      <c r="G128" s="1">
        <f t="shared" si="1"/>
        <v>-41510</v>
      </c>
    </row>
    <row r="129" spans="1:9" x14ac:dyDescent="0.35">
      <c r="A129" t="s">
        <v>131</v>
      </c>
      <c r="B129" t="s">
        <v>64</v>
      </c>
      <c r="C129" s="1">
        <v>28087</v>
      </c>
      <c r="D129" s="1"/>
      <c r="E129" s="1">
        <v>111313</v>
      </c>
      <c r="F129" s="1"/>
      <c r="G129" s="1">
        <f t="shared" si="1"/>
        <v>-83226</v>
      </c>
    </row>
    <row r="130" spans="1:9" x14ac:dyDescent="0.35">
      <c r="A130" t="s">
        <v>131</v>
      </c>
      <c r="B130" t="s">
        <v>96</v>
      </c>
      <c r="C130" s="1">
        <v>247002</v>
      </c>
      <c r="D130" s="1"/>
      <c r="E130" s="1">
        <v>443969</v>
      </c>
      <c r="F130" s="1"/>
      <c r="G130" s="1">
        <f t="shared" si="1"/>
        <v>-196967</v>
      </c>
    </row>
    <row r="131" spans="1:9" x14ac:dyDescent="0.35">
      <c r="A131" t="s">
        <v>131</v>
      </c>
      <c r="B131" t="s">
        <v>65</v>
      </c>
      <c r="C131" s="1">
        <v>8757</v>
      </c>
      <c r="D131" s="1"/>
      <c r="E131" s="1">
        <v>8530</v>
      </c>
      <c r="F131" s="1"/>
      <c r="G131" s="1">
        <f t="shared" si="1"/>
        <v>227</v>
      </c>
    </row>
    <row r="132" spans="1:9" x14ac:dyDescent="0.35">
      <c r="A132" t="s">
        <v>131</v>
      </c>
      <c r="B132" t="s">
        <v>66</v>
      </c>
      <c r="C132" s="1">
        <v>8938</v>
      </c>
      <c r="D132" s="1"/>
      <c r="E132" s="1">
        <v>122719</v>
      </c>
      <c r="F132" s="1"/>
      <c r="G132" s="1">
        <f t="shared" si="1"/>
        <v>-113781</v>
      </c>
    </row>
    <row r="133" spans="1:9" x14ac:dyDescent="0.35">
      <c r="A133" t="s">
        <v>131</v>
      </c>
      <c r="B133" t="s">
        <v>67</v>
      </c>
      <c r="C133" s="1">
        <v>0</v>
      </c>
      <c r="D133" s="1"/>
      <c r="E133" s="1">
        <v>6556</v>
      </c>
      <c r="F133" s="1"/>
      <c r="G133" s="1">
        <f t="shared" si="1"/>
        <v>-6556</v>
      </c>
    </row>
    <row r="134" spans="1:9" x14ac:dyDescent="0.35">
      <c r="B134" s="3" t="s">
        <v>135</v>
      </c>
      <c r="C134" s="4">
        <f>SUM(C5:C133)</f>
        <v>4031118</v>
      </c>
      <c r="D134" s="4"/>
      <c r="E134" s="4">
        <f>SUM(E5:E133)</f>
        <v>23336097</v>
      </c>
      <c r="F134" s="4"/>
      <c r="G134" s="4">
        <f>SUM(G5:G133)</f>
        <v>-19304979</v>
      </c>
    </row>
    <row r="135" spans="1:9" x14ac:dyDescent="0.35">
      <c r="C135" s="1"/>
      <c r="D135" s="1"/>
      <c r="E135" s="1"/>
      <c r="F135" s="1"/>
      <c r="G135" s="1"/>
    </row>
    <row r="136" spans="1:9" x14ac:dyDescent="0.35">
      <c r="C136" s="1"/>
      <c r="D136" s="1"/>
      <c r="E136" s="1"/>
      <c r="F136" s="1"/>
      <c r="G136" s="1"/>
    </row>
    <row r="137" spans="1:9" x14ac:dyDescent="0.35">
      <c r="B137" s="3" t="s">
        <v>110</v>
      </c>
      <c r="C137" s="4">
        <f>C3+C134</f>
        <v>45684792</v>
      </c>
      <c r="D137" s="1"/>
      <c r="E137" s="4">
        <f>E3+E134</f>
        <v>48569251</v>
      </c>
      <c r="F137" s="1"/>
      <c r="G137" s="4">
        <f>G3+G134</f>
        <v>-2884459</v>
      </c>
    </row>
    <row r="138" spans="1:9" x14ac:dyDescent="0.35">
      <c r="C138" s="1"/>
      <c r="D138" s="1"/>
      <c r="E138" s="1"/>
      <c r="F138" s="1"/>
      <c r="G138" s="1"/>
      <c r="I138" s="1"/>
    </row>
    <row r="139" spans="1:9" x14ac:dyDescent="0.35">
      <c r="B139" t="s">
        <v>111</v>
      </c>
      <c r="C139" s="1"/>
      <c r="D139" s="1"/>
      <c r="E139" s="1"/>
      <c r="F139" s="1"/>
      <c r="G139" s="1">
        <v>1216484</v>
      </c>
    </row>
    <row r="140" spans="1:9" x14ac:dyDescent="0.35">
      <c r="B140" t="s">
        <v>112</v>
      </c>
      <c r="C140" s="1"/>
      <c r="D140" s="1"/>
      <c r="E140" s="1"/>
      <c r="F140" s="1"/>
      <c r="G140" s="1">
        <v>1044642</v>
      </c>
    </row>
    <row r="141" spans="1:9" x14ac:dyDescent="0.35">
      <c r="C141" s="1"/>
      <c r="D141" s="1"/>
      <c r="E141" s="1"/>
      <c r="F141" s="1"/>
      <c r="G141" s="1"/>
    </row>
    <row r="142" spans="1:9" x14ac:dyDescent="0.35">
      <c r="B142" s="3" t="s">
        <v>113</v>
      </c>
      <c r="C142" s="1"/>
      <c r="D142" s="1"/>
      <c r="E142" s="1"/>
      <c r="F142" s="1"/>
      <c r="G142" s="4">
        <f>G137+G139+G140</f>
        <v>-623333</v>
      </c>
    </row>
    <row r="143" spans="1:9" x14ac:dyDescent="0.35">
      <c r="C143" s="1"/>
      <c r="D143" s="1"/>
      <c r="E143" s="1"/>
      <c r="F143" s="1"/>
      <c r="G143" s="1"/>
    </row>
    <row r="144" spans="1:9" x14ac:dyDescent="0.35">
      <c r="B144" t="s">
        <v>114</v>
      </c>
      <c r="C144" s="1"/>
      <c r="D144" s="1"/>
      <c r="E144" s="1"/>
      <c r="F144" s="1"/>
      <c r="G144" s="1">
        <v>191897</v>
      </c>
    </row>
    <row r="145" spans="1:7" x14ac:dyDescent="0.35">
      <c r="C145" s="1"/>
      <c r="D145" s="1"/>
      <c r="E145" s="1"/>
      <c r="F145" s="1"/>
      <c r="G145" s="1"/>
    </row>
    <row r="146" spans="1:7" x14ac:dyDescent="0.35">
      <c r="B146" s="3" t="s">
        <v>115</v>
      </c>
      <c r="C146" s="1"/>
      <c r="D146" s="1"/>
      <c r="E146" s="1"/>
      <c r="F146" s="1"/>
      <c r="G146" s="4">
        <f>G142+G144</f>
        <v>-431436</v>
      </c>
    </row>
    <row r="147" spans="1:7" x14ac:dyDescent="0.35">
      <c r="C147" s="1"/>
      <c r="D147" s="1"/>
      <c r="E147" s="1"/>
      <c r="F147" s="1"/>
      <c r="G147" s="1"/>
    </row>
    <row r="148" spans="1:7" x14ac:dyDescent="0.35">
      <c r="A148" t="s">
        <v>204</v>
      </c>
      <c r="C148" s="1"/>
      <c r="D148" s="1"/>
      <c r="E148" s="1"/>
      <c r="F148" s="1"/>
      <c r="G148" s="1"/>
    </row>
    <row r="149" spans="1:7" x14ac:dyDescent="0.35">
      <c r="A149" t="s">
        <v>134</v>
      </c>
      <c r="C149" s="1"/>
      <c r="D149" s="1"/>
      <c r="E149" s="1"/>
      <c r="F149" s="1"/>
      <c r="G149" s="1"/>
    </row>
    <row r="150" spans="1:7" x14ac:dyDescent="0.35">
      <c r="C150" s="1"/>
      <c r="D150" s="1"/>
      <c r="E150" s="1"/>
      <c r="F150" s="1"/>
      <c r="G150" s="1"/>
    </row>
    <row r="151" spans="1:7" x14ac:dyDescent="0.35">
      <c r="A151" t="s">
        <v>203</v>
      </c>
      <c r="C151" s="1"/>
      <c r="D151" s="1"/>
      <c r="E151" s="1"/>
      <c r="F151" s="1"/>
      <c r="G15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554D-7308-4C42-B53F-F8F1D29EB7D9}">
  <dimension ref="A1:G153"/>
  <sheetViews>
    <sheetView zoomScale="57" zoomScaleNormal="57" workbookViewId="0">
      <selection activeCell="B24" sqref="B24"/>
    </sheetView>
  </sheetViews>
  <sheetFormatPr defaultRowHeight="14.5" x14ac:dyDescent="0.35"/>
  <cols>
    <col min="2" max="2" width="108.54296875" bestFit="1" customWidth="1"/>
    <col min="3" max="3" width="14" customWidth="1"/>
    <col min="5" max="5" width="14" customWidth="1"/>
    <col min="7" max="7" width="15" customWidth="1"/>
  </cols>
  <sheetData>
    <row r="1" spans="1:7" x14ac:dyDescent="0.35">
      <c r="A1" s="3"/>
      <c r="B1" s="3" t="s">
        <v>208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40633208</v>
      </c>
      <c r="D3" s="1"/>
      <c r="E3" s="4">
        <v>27964614</v>
      </c>
      <c r="F3" s="1"/>
      <c r="G3" s="4">
        <f>C3-E3</f>
        <v>12668594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s="3" t="s">
        <v>120</v>
      </c>
      <c r="B5" s="3"/>
      <c r="C5" s="4"/>
      <c r="D5" s="1"/>
      <c r="E5" s="4"/>
      <c r="F5" s="1"/>
      <c r="G5" s="4"/>
    </row>
    <row r="6" spans="1:7" x14ac:dyDescent="0.35">
      <c r="A6" t="s">
        <v>209</v>
      </c>
      <c r="B6" s="25" t="s">
        <v>210</v>
      </c>
      <c r="C6" s="1">
        <v>4988</v>
      </c>
      <c r="E6" s="1">
        <v>1222</v>
      </c>
      <c r="G6" s="1">
        <f>C6-E6</f>
        <v>3766</v>
      </c>
    </row>
    <row r="7" spans="1:7" x14ac:dyDescent="0.35">
      <c r="A7" t="s">
        <v>209</v>
      </c>
      <c r="B7" s="25" t="s">
        <v>211</v>
      </c>
      <c r="C7" s="1">
        <v>0</v>
      </c>
      <c r="E7" s="1">
        <v>87979</v>
      </c>
      <c r="G7" s="1">
        <f t="shared" ref="G7:G70" si="0">C7-E7</f>
        <v>-87979</v>
      </c>
    </row>
    <row r="8" spans="1:7" x14ac:dyDescent="0.35">
      <c r="A8" t="s">
        <v>212</v>
      </c>
      <c r="B8" s="25" t="s">
        <v>213</v>
      </c>
      <c r="C8" s="1">
        <v>20</v>
      </c>
      <c r="E8" s="1">
        <v>0</v>
      </c>
      <c r="G8" s="1">
        <f t="shared" si="0"/>
        <v>20</v>
      </c>
    </row>
    <row r="9" spans="1:7" x14ac:dyDescent="0.35">
      <c r="A9" t="s">
        <v>212</v>
      </c>
      <c r="B9" s="25" t="s">
        <v>214</v>
      </c>
      <c r="C9" s="1">
        <v>3719</v>
      </c>
      <c r="E9" s="1">
        <v>81756</v>
      </c>
      <c r="G9" s="1">
        <f t="shared" si="0"/>
        <v>-78037</v>
      </c>
    </row>
    <row r="10" spans="1:7" x14ac:dyDescent="0.35">
      <c r="A10" t="s">
        <v>212</v>
      </c>
      <c r="B10" s="25" t="s">
        <v>215</v>
      </c>
      <c r="C10" s="1">
        <v>4763</v>
      </c>
      <c r="E10" s="1">
        <v>67040</v>
      </c>
      <c r="G10" s="1">
        <f t="shared" si="0"/>
        <v>-62277</v>
      </c>
    </row>
    <row r="11" spans="1:7" x14ac:dyDescent="0.35">
      <c r="A11" t="s">
        <v>212</v>
      </c>
      <c r="B11" s="25" t="s">
        <v>216</v>
      </c>
      <c r="C11" s="1">
        <v>14440</v>
      </c>
      <c r="E11" s="1">
        <v>14969</v>
      </c>
      <c r="G11" s="1">
        <f t="shared" si="0"/>
        <v>-529</v>
      </c>
    </row>
    <row r="12" spans="1:7" x14ac:dyDescent="0.35">
      <c r="A12" t="s">
        <v>212</v>
      </c>
      <c r="B12" s="25" t="s">
        <v>217</v>
      </c>
      <c r="C12" s="1">
        <v>0</v>
      </c>
      <c r="E12" s="1">
        <v>0</v>
      </c>
      <c r="G12" s="1">
        <f t="shared" si="0"/>
        <v>0</v>
      </c>
    </row>
    <row r="13" spans="1:7" x14ac:dyDescent="0.35">
      <c r="A13" t="s">
        <v>218</v>
      </c>
      <c r="B13" s="25" t="s">
        <v>219</v>
      </c>
      <c r="C13" s="1">
        <v>2978</v>
      </c>
      <c r="E13" s="1">
        <v>29412</v>
      </c>
      <c r="G13" s="1">
        <f t="shared" si="0"/>
        <v>-26434</v>
      </c>
    </row>
    <row r="14" spans="1:7" x14ac:dyDescent="0.35">
      <c r="A14" t="s">
        <v>218</v>
      </c>
      <c r="B14" s="25" t="s">
        <v>220</v>
      </c>
      <c r="C14" s="1">
        <v>0</v>
      </c>
      <c r="E14" s="1">
        <v>0</v>
      </c>
      <c r="G14" s="1">
        <f t="shared" si="0"/>
        <v>0</v>
      </c>
    </row>
    <row r="15" spans="1:7" x14ac:dyDescent="0.35">
      <c r="A15" t="s">
        <v>218</v>
      </c>
      <c r="B15" s="25" t="s">
        <v>221</v>
      </c>
      <c r="C15" s="1">
        <v>0</v>
      </c>
      <c r="E15" s="1">
        <v>0</v>
      </c>
      <c r="G15" s="1">
        <f t="shared" si="0"/>
        <v>0</v>
      </c>
    </row>
    <row r="16" spans="1:7" x14ac:dyDescent="0.35">
      <c r="A16" t="s">
        <v>218</v>
      </c>
      <c r="B16" s="25" t="s">
        <v>222</v>
      </c>
      <c r="C16" s="1">
        <v>2226</v>
      </c>
      <c r="E16" s="1">
        <v>4617</v>
      </c>
      <c r="G16" s="1">
        <f t="shared" si="0"/>
        <v>-2391</v>
      </c>
    </row>
    <row r="17" spans="1:7" x14ac:dyDescent="0.35">
      <c r="A17" t="s">
        <v>218</v>
      </c>
      <c r="B17" s="25" t="s">
        <v>223</v>
      </c>
      <c r="C17" s="1">
        <v>0</v>
      </c>
      <c r="E17" s="1">
        <v>1111</v>
      </c>
      <c r="G17" s="1">
        <f t="shared" si="0"/>
        <v>-1111</v>
      </c>
    </row>
    <row r="18" spans="1:7" x14ac:dyDescent="0.35">
      <c r="A18" t="s">
        <v>218</v>
      </c>
      <c r="B18" s="25" t="s">
        <v>224</v>
      </c>
      <c r="C18" s="1">
        <v>1699</v>
      </c>
      <c r="E18" s="1">
        <v>7997</v>
      </c>
      <c r="G18" s="1">
        <f t="shared" si="0"/>
        <v>-6298</v>
      </c>
    </row>
    <row r="19" spans="1:7" x14ac:dyDescent="0.35">
      <c r="A19" t="s">
        <v>218</v>
      </c>
      <c r="B19" s="25" t="s">
        <v>225</v>
      </c>
      <c r="C19" s="1">
        <v>39110</v>
      </c>
      <c r="E19" s="1">
        <v>176625</v>
      </c>
      <c r="G19" s="1">
        <f t="shared" si="0"/>
        <v>-137515</v>
      </c>
    </row>
    <row r="20" spans="1:7" x14ac:dyDescent="0.35">
      <c r="A20" t="s">
        <v>218</v>
      </c>
      <c r="B20" s="25" t="s">
        <v>226</v>
      </c>
      <c r="C20" s="1">
        <v>3750</v>
      </c>
      <c r="E20" s="1">
        <v>7336</v>
      </c>
      <c r="G20" s="1">
        <f t="shared" si="0"/>
        <v>-3586</v>
      </c>
    </row>
    <row r="21" spans="1:7" x14ac:dyDescent="0.35">
      <c r="A21" t="s">
        <v>218</v>
      </c>
      <c r="B21" s="25" t="s">
        <v>227</v>
      </c>
      <c r="C21" s="1">
        <v>7570</v>
      </c>
      <c r="E21" s="1">
        <v>648638</v>
      </c>
      <c r="G21" s="1">
        <f t="shared" si="0"/>
        <v>-641068</v>
      </c>
    </row>
    <row r="22" spans="1:7" x14ac:dyDescent="0.35">
      <c r="A22" t="s">
        <v>218</v>
      </c>
      <c r="B22" s="25" t="s">
        <v>228</v>
      </c>
      <c r="C22" s="1">
        <v>0</v>
      </c>
      <c r="E22" s="1">
        <v>0</v>
      </c>
      <c r="G22" s="1">
        <f t="shared" si="0"/>
        <v>0</v>
      </c>
    </row>
    <row r="23" spans="1:7" x14ac:dyDescent="0.35">
      <c r="A23" t="s">
        <v>218</v>
      </c>
      <c r="B23" s="25" t="s">
        <v>229</v>
      </c>
      <c r="C23" s="1">
        <v>0</v>
      </c>
      <c r="E23" s="1">
        <v>0</v>
      </c>
      <c r="G23" s="1">
        <f t="shared" si="0"/>
        <v>0</v>
      </c>
    </row>
    <row r="24" spans="1:7" x14ac:dyDescent="0.35">
      <c r="A24" t="s">
        <v>218</v>
      </c>
      <c r="B24" s="25" t="s">
        <v>230</v>
      </c>
      <c r="C24" s="1">
        <v>0</v>
      </c>
      <c r="E24" s="1">
        <v>0</v>
      </c>
      <c r="G24" s="1">
        <f t="shared" si="0"/>
        <v>0</v>
      </c>
    </row>
    <row r="25" spans="1:7" x14ac:dyDescent="0.35">
      <c r="A25" t="s">
        <v>218</v>
      </c>
      <c r="B25" s="25" t="s">
        <v>231</v>
      </c>
      <c r="C25" s="1">
        <v>16252</v>
      </c>
      <c r="E25" s="1">
        <v>27234</v>
      </c>
      <c r="G25" s="1">
        <f t="shared" si="0"/>
        <v>-10982</v>
      </c>
    </row>
    <row r="26" spans="1:7" x14ac:dyDescent="0.35">
      <c r="A26" t="s">
        <v>218</v>
      </c>
      <c r="B26" s="25" t="s">
        <v>232</v>
      </c>
      <c r="C26" s="1">
        <v>0</v>
      </c>
      <c r="E26" s="1">
        <v>0</v>
      </c>
      <c r="G26" s="1">
        <f t="shared" si="0"/>
        <v>0</v>
      </c>
    </row>
    <row r="27" spans="1:7" x14ac:dyDescent="0.35">
      <c r="A27" t="s">
        <v>218</v>
      </c>
      <c r="B27" s="25" t="s">
        <v>233</v>
      </c>
      <c r="C27" s="1">
        <v>63401</v>
      </c>
      <c r="E27" s="1">
        <v>42836</v>
      </c>
      <c r="G27" s="1">
        <f t="shared" si="0"/>
        <v>20565</v>
      </c>
    </row>
    <row r="28" spans="1:7" x14ac:dyDescent="0.35">
      <c r="A28" t="s">
        <v>218</v>
      </c>
      <c r="B28" s="25" t="s">
        <v>234</v>
      </c>
      <c r="C28" s="1">
        <v>3</v>
      </c>
      <c r="E28" s="1">
        <v>100</v>
      </c>
      <c r="G28" s="1">
        <f t="shared" si="0"/>
        <v>-97</v>
      </c>
    </row>
    <row r="29" spans="1:7" x14ac:dyDescent="0.35">
      <c r="A29" t="s">
        <v>218</v>
      </c>
      <c r="B29" s="25" t="s">
        <v>235</v>
      </c>
      <c r="C29" s="1">
        <v>0</v>
      </c>
      <c r="E29" s="1">
        <v>0</v>
      </c>
      <c r="G29" s="1">
        <f t="shared" si="0"/>
        <v>0</v>
      </c>
    </row>
    <row r="30" spans="1:7" x14ac:dyDescent="0.35">
      <c r="A30" t="s">
        <v>218</v>
      </c>
      <c r="B30" s="25" t="s">
        <v>236</v>
      </c>
      <c r="C30" s="1">
        <v>51556</v>
      </c>
      <c r="E30" s="1">
        <v>120205</v>
      </c>
      <c r="G30" s="1">
        <f t="shared" si="0"/>
        <v>-68649</v>
      </c>
    </row>
    <row r="31" spans="1:7" x14ac:dyDescent="0.35">
      <c r="A31" t="s">
        <v>218</v>
      </c>
      <c r="B31" s="25" t="s">
        <v>237</v>
      </c>
      <c r="C31" s="1">
        <v>2347</v>
      </c>
      <c r="E31" s="1">
        <v>11185</v>
      </c>
      <c r="G31" s="1">
        <f t="shared" si="0"/>
        <v>-8838</v>
      </c>
    </row>
    <row r="32" spans="1:7" x14ac:dyDescent="0.35">
      <c r="A32" t="s">
        <v>218</v>
      </c>
      <c r="B32" s="25" t="s">
        <v>238</v>
      </c>
      <c r="C32" s="1">
        <v>80742</v>
      </c>
      <c r="E32" s="1">
        <v>139257</v>
      </c>
      <c r="G32" s="1">
        <f t="shared" si="0"/>
        <v>-58515</v>
      </c>
    </row>
    <row r="33" spans="1:7" x14ac:dyDescent="0.35">
      <c r="A33" t="s">
        <v>218</v>
      </c>
      <c r="B33" s="25" t="s">
        <v>239</v>
      </c>
      <c r="C33" s="1">
        <v>0</v>
      </c>
      <c r="E33" s="1">
        <v>0</v>
      </c>
      <c r="G33" s="1">
        <f t="shared" si="0"/>
        <v>0</v>
      </c>
    </row>
    <row r="34" spans="1:7" x14ac:dyDescent="0.35">
      <c r="A34" t="s">
        <v>218</v>
      </c>
      <c r="B34" s="25" t="s">
        <v>240</v>
      </c>
      <c r="C34" s="1">
        <v>5910</v>
      </c>
      <c r="E34" s="1">
        <v>10022</v>
      </c>
      <c r="G34" s="1">
        <f t="shared" si="0"/>
        <v>-4112</v>
      </c>
    </row>
    <row r="35" spans="1:7" x14ac:dyDescent="0.35">
      <c r="A35" t="s">
        <v>241</v>
      </c>
      <c r="B35" s="25" t="s">
        <v>242</v>
      </c>
      <c r="C35" s="1">
        <v>8854</v>
      </c>
      <c r="E35" s="1">
        <v>333842</v>
      </c>
      <c r="G35" s="1">
        <f t="shared" si="0"/>
        <v>-324988</v>
      </c>
    </row>
    <row r="36" spans="1:7" x14ac:dyDescent="0.35">
      <c r="A36" t="s">
        <v>241</v>
      </c>
      <c r="B36" s="25" t="s">
        <v>243</v>
      </c>
      <c r="C36" s="1">
        <v>106686</v>
      </c>
      <c r="E36" s="1">
        <v>132749</v>
      </c>
      <c r="G36" s="1">
        <f t="shared" si="0"/>
        <v>-26063</v>
      </c>
    </row>
    <row r="37" spans="1:7" x14ac:dyDescent="0.35">
      <c r="A37" t="s">
        <v>241</v>
      </c>
      <c r="B37" s="25" t="s">
        <v>244</v>
      </c>
      <c r="C37" s="1">
        <v>25062</v>
      </c>
      <c r="E37" s="1">
        <v>133591</v>
      </c>
      <c r="G37" s="1">
        <f t="shared" si="0"/>
        <v>-108529</v>
      </c>
    </row>
    <row r="38" spans="1:7" x14ac:dyDescent="0.35">
      <c r="A38" t="s">
        <v>241</v>
      </c>
      <c r="B38" s="25" t="s">
        <v>245</v>
      </c>
      <c r="C38" s="1">
        <v>0</v>
      </c>
      <c r="E38" s="1">
        <v>0</v>
      </c>
      <c r="G38" s="1">
        <f t="shared" si="0"/>
        <v>0</v>
      </c>
    </row>
    <row r="39" spans="1:7" x14ac:dyDescent="0.35">
      <c r="A39" t="s">
        <v>241</v>
      </c>
      <c r="B39" s="25" t="s">
        <v>246</v>
      </c>
      <c r="C39" s="1">
        <v>2921</v>
      </c>
      <c r="E39" s="1">
        <v>7611</v>
      </c>
      <c r="G39" s="1">
        <f t="shared" si="0"/>
        <v>-4690</v>
      </c>
    </row>
    <row r="40" spans="1:7" x14ac:dyDescent="0.35">
      <c r="A40" t="s">
        <v>241</v>
      </c>
      <c r="B40" s="25" t="s">
        <v>247</v>
      </c>
      <c r="C40" s="1">
        <v>7075</v>
      </c>
      <c r="E40" s="1">
        <v>4489</v>
      </c>
      <c r="G40" s="1">
        <f t="shared" si="0"/>
        <v>2586</v>
      </c>
    </row>
    <row r="41" spans="1:7" x14ac:dyDescent="0.35">
      <c r="A41" t="s">
        <v>241</v>
      </c>
      <c r="B41" s="25" t="s">
        <v>248</v>
      </c>
      <c r="C41" s="1">
        <v>0</v>
      </c>
      <c r="E41" s="1">
        <v>0</v>
      </c>
      <c r="G41" s="1">
        <f t="shared" si="0"/>
        <v>0</v>
      </c>
    </row>
    <row r="42" spans="1:7" x14ac:dyDescent="0.35">
      <c r="A42" t="s">
        <v>241</v>
      </c>
      <c r="B42" s="25" t="s">
        <v>249</v>
      </c>
      <c r="C42" s="1">
        <v>1149149</v>
      </c>
      <c r="E42" s="1">
        <v>3916450</v>
      </c>
      <c r="G42" s="1">
        <f t="shared" si="0"/>
        <v>-2767301</v>
      </c>
    </row>
    <row r="43" spans="1:7" x14ac:dyDescent="0.35">
      <c r="A43" t="s">
        <v>241</v>
      </c>
      <c r="B43" s="25" t="s">
        <v>250</v>
      </c>
      <c r="C43" s="1">
        <v>0</v>
      </c>
      <c r="E43" s="1">
        <v>0</v>
      </c>
      <c r="G43" s="1">
        <f t="shared" si="0"/>
        <v>0</v>
      </c>
    </row>
    <row r="44" spans="1:7" x14ac:dyDescent="0.35">
      <c r="A44" t="s">
        <v>241</v>
      </c>
      <c r="B44" s="25" t="s">
        <v>251</v>
      </c>
      <c r="C44" s="1">
        <v>34767</v>
      </c>
      <c r="E44" s="1">
        <v>4206</v>
      </c>
      <c r="G44" s="1">
        <f t="shared" si="0"/>
        <v>30561</v>
      </c>
    </row>
    <row r="45" spans="1:7" x14ac:dyDescent="0.35">
      <c r="A45" t="s">
        <v>241</v>
      </c>
      <c r="B45" s="25" t="s">
        <v>252</v>
      </c>
      <c r="C45" s="1">
        <v>108</v>
      </c>
      <c r="E45" s="1">
        <v>2632</v>
      </c>
      <c r="G45" s="1">
        <f t="shared" si="0"/>
        <v>-2524</v>
      </c>
    </row>
    <row r="46" spans="1:7" x14ac:dyDescent="0.35">
      <c r="A46" t="s">
        <v>253</v>
      </c>
      <c r="B46" s="25" t="s">
        <v>254</v>
      </c>
      <c r="C46" s="1">
        <v>276542</v>
      </c>
      <c r="E46" s="1">
        <v>3019510</v>
      </c>
      <c r="G46" s="1">
        <f t="shared" si="0"/>
        <v>-2742968</v>
      </c>
    </row>
    <row r="47" spans="1:7" x14ac:dyDescent="0.35">
      <c r="A47" t="s">
        <v>253</v>
      </c>
      <c r="B47" s="25" t="s">
        <v>169</v>
      </c>
      <c r="C47" s="1">
        <v>0</v>
      </c>
      <c r="E47" s="1">
        <v>0</v>
      </c>
      <c r="G47" s="1">
        <f t="shared" si="0"/>
        <v>0</v>
      </c>
    </row>
    <row r="48" spans="1:7" x14ac:dyDescent="0.35">
      <c r="A48" t="s">
        <v>253</v>
      </c>
      <c r="B48" s="25" t="s">
        <v>255</v>
      </c>
      <c r="C48" s="1">
        <v>34</v>
      </c>
      <c r="E48" s="1">
        <v>448</v>
      </c>
      <c r="G48" s="1">
        <f t="shared" si="0"/>
        <v>-414</v>
      </c>
    </row>
    <row r="49" spans="1:7" x14ac:dyDescent="0.35">
      <c r="A49" t="s">
        <v>253</v>
      </c>
      <c r="B49" s="25" t="s">
        <v>256</v>
      </c>
      <c r="C49" s="1">
        <v>263</v>
      </c>
      <c r="E49" s="1">
        <v>220</v>
      </c>
      <c r="G49" s="1">
        <f t="shared" si="0"/>
        <v>43</v>
      </c>
    </row>
    <row r="50" spans="1:7" x14ac:dyDescent="0.35">
      <c r="A50" t="s">
        <v>253</v>
      </c>
      <c r="B50" s="25" t="s">
        <v>257</v>
      </c>
      <c r="C50" s="1">
        <v>229001</v>
      </c>
      <c r="E50" s="1">
        <v>4565636</v>
      </c>
      <c r="G50" s="1">
        <f t="shared" si="0"/>
        <v>-4336635</v>
      </c>
    </row>
    <row r="51" spans="1:7" x14ac:dyDescent="0.35">
      <c r="A51" t="s">
        <v>253</v>
      </c>
      <c r="B51" s="25" t="s">
        <v>258</v>
      </c>
      <c r="C51" s="1">
        <v>9378</v>
      </c>
      <c r="E51" s="1">
        <v>1058499</v>
      </c>
      <c r="G51" s="1">
        <f t="shared" si="0"/>
        <v>-1049121</v>
      </c>
    </row>
    <row r="52" spans="1:7" x14ac:dyDescent="0.35">
      <c r="A52" t="s">
        <v>253</v>
      </c>
      <c r="B52" s="25" t="s">
        <v>259</v>
      </c>
      <c r="C52" s="1">
        <v>13953</v>
      </c>
      <c r="E52" s="1">
        <v>1794803</v>
      </c>
      <c r="G52" s="1">
        <f t="shared" si="0"/>
        <v>-1780850</v>
      </c>
    </row>
    <row r="53" spans="1:7" x14ac:dyDescent="0.35">
      <c r="A53" t="s">
        <v>253</v>
      </c>
      <c r="B53" s="25" t="s">
        <v>260</v>
      </c>
      <c r="C53" s="1">
        <v>0</v>
      </c>
      <c r="E53" s="1">
        <v>95</v>
      </c>
      <c r="G53" s="1">
        <f t="shared" si="0"/>
        <v>-95</v>
      </c>
    </row>
    <row r="54" spans="1:7" x14ac:dyDescent="0.35">
      <c r="A54" t="s">
        <v>253</v>
      </c>
      <c r="B54" s="25" t="s">
        <v>261</v>
      </c>
      <c r="C54" s="1">
        <v>360</v>
      </c>
      <c r="E54" s="1">
        <v>434245</v>
      </c>
      <c r="G54" s="1">
        <f t="shared" si="0"/>
        <v>-433885</v>
      </c>
    </row>
    <row r="55" spans="1:7" x14ac:dyDescent="0.35">
      <c r="A55" t="s">
        <v>253</v>
      </c>
      <c r="B55" s="25" t="s">
        <v>262</v>
      </c>
      <c r="C55" s="1">
        <v>0</v>
      </c>
      <c r="E55" s="1">
        <v>0</v>
      </c>
      <c r="G55" s="1">
        <f t="shared" si="0"/>
        <v>0</v>
      </c>
    </row>
    <row r="56" spans="1:7" x14ac:dyDescent="0.35">
      <c r="A56" t="s">
        <v>263</v>
      </c>
      <c r="B56" s="25" t="s">
        <v>264</v>
      </c>
      <c r="C56" s="1">
        <v>0</v>
      </c>
      <c r="E56" s="1">
        <v>0</v>
      </c>
      <c r="G56" s="1">
        <f t="shared" si="0"/>
        <v>0</v>
      </c>
    </row>
    <row r="57" spans="1:7" x14ac:dyDescent="0.35">
      <c r="A57" t="s">
        <v>263</v>
      </c>
      <c r="B57" s="25" t="s">
        <v>265</v>
      </c>
      <c r="C57" s="1">
        <v>0</v>
      </c>
      <c r="E57" s="1">
        <v>0</v>
      </c>
      <c r="G57" s="1">
        <f t="shared" si="0"/>
        <v>0</v>
      </c>
    </row>
    <row r="58" spans="1:7" x14ac:dyDescent="0.35">
      <c r="A58" t="s">
        <v>263</v>
      </c>
      <c r="B58" s="25" t="s">
        <v>266</v>
      </c>
      <c r="C58" s="1">
        <v>135</v>
      </c>
      <c r="E58" s="1">
        <v>792</v>
      </c>
      <c r="G58" s="1">
        <f t="shared" si="0"/>
        <v>-657</v>
      </c>
    </row>
    <row r="59" spans="1:7" x14ac:dyDescent="0.35">
      <c r="A59" t="s">
        <v>263</v>
      </c>
      <c r="B59" s="25" t="s">
        <v>267</v>
      </c>
      <c r="C59" s="1">
        <v>452</v>
      </c>
      <c r="E59" s="1">
        <v>1779</v>
      </c>
      <c r="G59" s="1">
        <f t="shared" si="0"/>
        <v>-1327</v>
      </c>
    </row>
    <row r="60" spans="1:7" x14ac:dyDescent="0.35">
      <c r="A60" t="s">
        <v>263</v>
      </c>
      <c r="B60" s="25" t="s">
        <v>268</v>
      </c>
      <c r="C60" s="1">
        <v>280</v>
      </c>
      <c r="E60" s="1">
        <v>1269</v>
      </c>
      <c r="G60" s="1">
        <f t="shared" si="0"/>
        <v>-989</v>
      </c>
    </row>
    <row r="61" spans="1:7" x14ac:dyDescent="0.35">
      <c r="A61" t="s">
        <v>263</v>
      </c>
      <c r="B61" s="25" t="s">
        <v>269</v>
      </c>
      <c r="C61" s="1">
        <v>200690</v>
      </c>
      <c r="E61" s="1">
        <v>432811</v>
      </c>
      <c r="G61" s="1">
        <f t="shared" si="0"/>
        <v>-232121</v>
      </c>
    </row>
    <row r="62" spans="1:7" x14ac:dyDescent="0.35">
      <c r="A62" t="s">
        <v>263</v>
      </c>
      <c r="B62" s="25" t="s">
        <v>270</v>
      </c>
      <c r="C62" s="1">
        <v>2800</v>
      </c>
      <c r="E62" s="1">
        <v>8936</v>
      </c>
      <c r="G62" s="1">
        <f t="shared" si="0"/>
        <v>-6136</v>
      </c>
    </row>
    <row r="63" spans="1:7" x14ac:dyDescent="0.35">
      <c r="A63" t="s">
        <v>263</v>
      </c>
      <c r="B63" s="25" t="s">
        <v>271</v>
      </c>
      <c r="C63" s="1">
        <v>413</v>
      </c>
      <c r="E63" s="1">
        <v>757</v>
      </c>
      <c r="G63" s="1">
        <f t="shared" si="0"/>
        <v>-344</v>
      </c>
    </row>
    <row r="64" spans="1:7" x14ac:dyDescent="0.35">
      <c r="A64" t="s">
        <v>263</v>
      </c>
      <c r="B64" s="25" t="s">
        <v>272</v>
      </c>
      <c r="C64" s="1">
        <v>26</v>
      </c>
      <c r="E64" s="1">
        <v>30592</v>
      </c>
      <c r="G64" s="1">
        <f t="shared" si="0"/>
        <v>-30566</v>
      </c>
    </row>
    <row r="65" spans="1:7" x14ac:dyDescent="0.35">
      <c r="A65" t="s">
        <v>263</v>
      </c>
      <c r="B65" s="25" t="s">
        <v>273</v>
      </c>
      <c r="C65" s="1">
        <v>380</v>
      </c>
      <c r="E65" s="1">
        <v>6160</v>
      </c>
      <c r="G65" s="1">
        <f t="shared" si="0"/>
        <v>-5780</v>
      </c>
    </row>
    <row r="66" spans="1:7" x14ac:dyDescent="0.35">
      <c r="A66" t="s">
        <v>263</v>
      </c>
      <c r="B66" s="25" t="s">
        <v>274</v>
      </c>
      <c r="C66" s="1">
        <v>0</v>
      </c>
      <c r="E66" s="1">
        <v>0</v>
      </c>
      <c r="G66" s="1">
        <f t="shared" si="0"/>
        <v>0</v>
      </c>
    </row>
    <row r="67" spans="1:7" x14ac:dyDescent="0.35">
      <c r="A67" t="s">
        <v>263</v>
      </c>
      <c r="B67" s="25" t="s">
        <v>275</v>
      </c>
      <c r="C67" s="1">
        <v>1060</v>
      </c>
      <c r="E67" s="1">
        <v>3435</v>
      </c>
      <c r="G67" s="1">
        <f t="shared" si="0"/>
        <v>-2375</v>
      </c>
    </row>
    <row r="68" spans="1:7" x14ac:dyDescent="0.35">
      <c r="A68" t="s">
        <v>263</v>
      </c>
      <c r="B68" s="25" t="s">
        <v>276</v>
      </c>
      <c r="C68" s="1">
        <v>1243</v>
      </c>
      <c r="E68" s="1">
        <v>6700</v>
      </c>
      <c r="G68" s="1">
        <f t="shared" si="0"/>
        <v>-5457</v>
      </c>
    </row>
    <row r="69" spans="1:7" x14ac:dyDescent="0.35">
      <c r="A69" t="s">
        <v>263</v>
      </c>
      <c r="B69" s="25" t="s">
        <v>277</v>
      </c>
      <c r="C69" s="1">
        <v>16486</v>
      </c>
      <c r="E69" s="1">
        <v>42519</v>
      </c>
      <c r="G69" s="1">
        <f t="shared" si="0"/>
        <v>-26033</v>
      </c>
    </row>
    <row r="70" spans="1:7" x14ac:dyDescent="0.35">
      <c r="A70" t="s">
        <v>263</v>
      </c>
      <c r="B70" s="25" t="s">
        <v>278</v>
      </c>
      <c r="C70" s="1">
        <v>0</v>
      </c>
      <c r="E70" s="1">
        <v>0</v>
      </c>
      <c r="G70" s="1">
        <f t="shared" si="0"/>
        <v>0</v>
      </c>
    </row>
    <row r="71" spans="1:7" x14ac:dyDescent="0.35">
      <c r="A71" t="s">
        <v>263</v>
      </c>
      <c r="B71" s="25" t="s">
        <v>279</v>
      </c>
      <c r="C71" s="1">
        <v>13560</v>
      </c>
      <c r="E71" s="1">
        <v>171259</v>
      </c>
      <c r="G71" s="1">
        <f t="shared" ref="G71:G134" si="1">C71-E71</f>
        <v>-157699</v>
      </c>
    </row>
    <row r="72" spans="1:7" x14ac:dyDescent="0.35">
      <c r="A72" t="s">
        <v>263</v>
      </c>
      <c r="B72" s="25" t="s">
        <v>280</v>
      </c>
      <c r="C72" s="1">
        <v>0</v>
      </c>
      <c r="E72" s="1">
        <v>5114</v>
      </c>
      <c r="G72" s="1">
        <f t="shared" si="1"/>
        <v>-5114</v>
      </c>
    </row>
    <row r="73" spans="1:7" x14ac:dyDescent="0.35">
      <c r="A73" t="s">
        <v>263</v>
      </c>
      <c r="B73" s="25" t="s">
        <v>281</v>
      </c>
      <c r="C73" s="1">
        <v>0</v>
      </c>
      <c r="E73" s="1">
        <v>1713</v>
      </c>
      <c r="G73" s="1">
        <f t="shared" si="1"/>
        <v>-1713</v>
      </c>
    </row>
    <row r="74" spans="1:7" x14ac:dyDescent="0.35">
      <c r="A74" t="s">
        <v>263</v>
      </c>
      <c r="B74" s="25" t="s">
        <v>282</v>
      </c>
      <c r="C74" s="1">
        <v>317</v>
      </c>
      <c r="E74" s="1">
        <v>27885</v>
      </c>
      <c r="G74" s="1">
        <f t="shared" si="1"/>
        <v>-27568</v>
      </c>
    </row>
    <row r="75" spans="1:7" x14ac:dyDescent="0.35">
      <c r="A75" t="s">
        <v>263</v>
      </c>
      <c r="B75" s="25" t="s">
        <v>283</v>
      </c>
      <c r="C75" s="1">
        <v>505</v>
      </c>
      <c r="E75" s="1">
        <v>9168</v>
      </c>
      <c r="G75" s="1">
        <f t="shared" si="1"/>
        <v>-8663</v>
      </c>
    </row>
    <row r="76" spans="1:7" x14ac:dyDescent="0.35">
      <c r="A76" t="s">
        <v>263</v>
      </c>
      <c r="B76" s="25" t="s">
        <v>284</v>
      </c>
      <c r="C76" s="1">
        <v>1352</v>
      </c>
      <c r="E76" s="1">
        <v>2748</v>
      </c>
      <c r="G76" s="1">
        <f t="shared" si="1"/>
        <v>-1396</v>
      </c>
    </row>
    <row r="77" spans="1:7" x14ac:dyDescent="0.35">
      <c r="A77" t="s">
        <v>285</v>
      </c>
      <c r="B77" s="25" t="s">
        <v>286</v>
      </c>
      <c r="C77" s="1">
        <v>0</v>
      </c>
      <c r="E77" s="1">
        <v>0</v>
      </c>
      <c r="G77" s="1">
        <f t="shared" si="1"/>
        <v>0</v>
      </c>
    </row>
    <row r="78" spans="1:7" x14ac:dyDescent="0.35">
      <c r="A78" t="s">
        <v>285</v>
      </c>
      <c r="B78" s="25" t="s">
        <v>287</v>
      </c>
      <c r="C78" s="1">
        <v>639</v>
      </c>
      <c r="E78" s="1">
        <v>66635</v>
      </c>
      <c r="G78" s="1">
        <f t="shared" si="1"/>
        <v>-65996</v>
      </c>
    </row>
    <row r="79" spans="1:7" x14ac:dyDescent="0.35">
      <c r="A79" t="s">
        <v>285</v>
      </c>
      <c r="B79" s="25" t="s">
        <v>288</v>
      </c>
      <c r="C79" s="1">
        <v>116071</v>
      </c>
      <c r="E79" s="1">
        <v>803647</v>
      </c>
      <c r="G79" s="1">
        <f t="shared" si="1"/>
        <v>-687576</v>
      </c>
    </row>
    <row r="80" spans="1:7" x14ac:dyDescent="0.35">
      <c r="A80" t="s">
        <v>289</v>
      </c>
      <c r="B80" s="25" t="s">
        <v>290</v>
      </c>
      <c r="C80" s="1">
        <v>32621</v>
      </c>
      <c r="E80" s="1">
        <v>47763</v>
      </c>
      <c r="G80" s="1">
        <f t="shared" si="1"/>
        <v>-15142</v>
      </c>
    </row>
    <row r="81" spans="1:7" x14ac:dyDescent="0.35">
      <c r="A81" t="s">
        <v>289</v>
      </c>
      <c r="B81" s="25" t="s">
        <v>291</v>
      </c>
      <c r="C81" s="1">
        <v>2</v>
      </c>
      <c r="E81" s="1">
        <v>2364</v>
      </c>
      <c r="G81" s="1">
        <f t="shared" si="1"/>
        <v>-2362</v>
      </c>
    </row>
    <row r="82" spans="1:7" x14ac:dyDescent="0.35">
      <c r="A82" t="s">
        <v>289</v>
      </c>
      <c r="B82" s="25" t="s">
        <v>292</v>
      </c>
      <c r="C82" s="1">
        <v>0</v>
      </c>
      <c r="E82" s="1">
        <v>0</v>
      </c>
      <c r="G82" s="1">
        <f t="shared" si="1"/>
        <v>0</v>
      </c>
    </row>
    <row r="83" spans="1:7" x14ac:dyDescent="0.35">
      <c r="A83" t="s">
        <v>289</v>
      </c>
      <c r="B83" s="25" t="s">
        <v>293</v>
      </c>
      <c r="C83" s="1">
        <v>0</v>
      </c>
      <c r="E83" s="1">
        <v>0</v>
      </c>
      <c r="G83" s="1">
        <f t="shared" si="1"/>
        <v>0</v>
      </c>
    </row>
    <row r="84" spans="1:7" x14ac:dyDescent="0.35">
      <c r="A84" t="s">
        <v>289</v>
      </c>
      <c r="B84" s="25" t="s">
        <v>294</v>
      </c>
      <c r="C84" s="1">
        <v>806</v>
      </c>
      <c r="E84" s="1">
        <v>45536</v>
      </c>
      <c r="G84" s="1">
        <f t="shared" si="1"/>
        <v>-44730</v>
      </c>
    </row>
    <row r="85" spans="1:7" x14ac:dyDescent="0.35">
      <c r="A85" t="s">
        <v>295</v>
      </c>
      <c r="B85" s="25" t="s">
        <v>296</v>
      </c>
      <c r="C85" s="1">
        <v>57956</v>
      </c>
      <c r="E85" s="1">
        <v>282249</v>
      </c>
      <c r="G85" s="1">
        <f t="shared" si="1"/>
        <v>-224293</v>
      </c>
    </row>
    <row r="86" spans="1:7" x14ac:dyDescent="0.35">
      <c r="A86" t="s">
        <v>295</v>
      </c>
      <c r="B86" s="25" t="s">
        <v>297</v>
      </c>
      <c r="C86" s="1">
        <v>94546</v>
      </c>
      <c r="E86" s="1">
        <v>79166</v>
      </c>
      <c r="G86" s="1">
        <f t="shared" si="1"/>
        <v>15380</v>
      </c>
    </row>
    <row r="87" spans="1:7" x14ac:dyDescent="0.35">
      <c r="A87" t="s">
        <v>295</v>
      </c>
      <c r="B87" s="25" t="s">
        <v>298</v>
      </c>
      <c r="C87" s="1">
        <v>74007</v>
      </c>
      <c r="E87" s="1">
        <v>804175</v>
      </c>
      <c r="G87" s="1">
        <f t="shared" si="1"/>
        <v>-730168</v>
      </c>
    </row>
    <row r="88" spans="1:7" x14ac:dyDescent="0.35">
      <c r="A88" t="s">
        <v>295</v>
      </c>
      <c r="B88" s="25" t="s">
        <v>299</v>
      </c>
      <c r="C88" s="1">
        <v>6691</v>
      </c>
      <c r="E88" s="1">
        <v>70869</v>
      </c>
      <c r="G88" s="1">
        <f t="shared" si="1"/>
        <v>-64178</v>
      </c>
    </row>
    <row r="89" spans="1:7" x14ac:dyDescent="0.35">
      <c r="A89" t="s">
        <v>295</v>
      </c>
      <c r="B89" s="25" t="s">
        <v>300</v>
      </c>
      <c r="C89" s="1">
        <v>113419</v>
      </c>
      <c r="E89" s="1">
        <v>462902</v>
      </c>
      <c r="G89" s="1">
        <f t="shared" si="1"/>
        <v>-349483</v>
      </c>
    </row>
    <row r="90" spans="1:7" x14ac:dyDescent="0.35">
      <c r="A90" t="s">
        <v>295</v>
      </c>
      <c r="B90" s="25" t="s">
        <v>301</v>
      </c>
      <c r="C90" s="1">
        <v>38669</v>
      </c>
      <c r="E90" s="1">
        <v>109162</v>
      </c>
      <c r="G90" s="1">
        <f t="shared" si="1"/>
        <v>-70493</v>
      </c>
    </row>
    <row r="91" spans="1:7" x14ac:dyDescent="0.35">
      <c r="A91" t="s">
        <v>295</v>
      </c>
      <c r="B91" s="25" t="s">
        <v>302</v>
      </c>
      <c r="C91" s="1">
        <v>6721</v>
      </c>
      <c r="E91" s="1">
        <v>5398</v>
      </c>
      <c r="G91" s="1">
        <f t="shared" si="1"/>
        <v>1323</v>
      </c>
    </row>
    <row r="92" spans="1:7" x14ac:dyDescent="0.35">
      <c r="A92" t="s">
        <v>295</v>
      </c>
      <c r="B92" s="25" t="s">
        <v>303</v>
      </c>
      <c r="C92" s="1">
        <v>289</v>
      </c>
      <c r="E92" s="1">
        <v>2456</v>
      </c>
      <c r="G92" s="1">
        <f t="shared" si="1"/>
        <v>-2167</v>
      </c>
    </row>
    <row r="93" spans="1:7" x14ac:dyDescent="0.35">
      <c r="A93" t="s">
        <v>295</v>
      </c>
      <c r="B93" s="25" t="s">
        <v>304</v>
      </c>
      <c r="C93" s="1">
        <v>356</v>
      </c>
      <c r="E93" s="1">
        <v>3556</v>
      </c>
      <c r="G93" s="1">
        <f t="shared" si="1"/>
        <v>-3200</v>
      </c>
    </row>
    <row r="94" spans="1:7" x14ac:dyDescent="0.35">
      <c r="A94" t="s">
        <v>295</v>
      </c>
      <c r="B94" s="25" t="s">
        <v>305</v>
      </c>
      <c r="C94" s="1">
        <v>0</v>
      </c>
      <c r="E94" s="1">
        <v>4000</v>
      </c>
      <c r="G94" s="1">
        <f t="shared" si="1"/>
        <v>-4000</v>
      </c>
    </row>
    <row r="95" spans="1:7" x14ac:dyDescent="0.35">
      <c r="A95" t="s">
        <v>295</v>
      </c>
      <c r="B95" s="25" t="s">
        <v>306</v>
      </c>
      <c r="C95" s="1">
        <v>19985</v>
      </c>
      <c r="E95" s="1">
        <v>7650</v>
      </c>
      <c r="G95" s="1">
        <f t="shared" si="1"/>
        <v>12335</v>
      </c>
    </row>
    <row r="96" spans="1:7" x14ac:dyDescent="0.35">
      <c r="A96" t="s">
        <v>295</v>
      </c>
      <c r="B96" s="25" t="s">
        <v>307</v>
      </c>
      <c r="C96" s="1">
        <v>0</v>
      </c>
      <c r="E96" s="1">
        <v>0</v>
      </c>
      <c r="G96" s="1">
        <f t="shared" si="1"/>
        <v>0</v>
      </c>
    </row>
    <row r="97" spans="1:7" x14ac:dyDescent="0.35">
      <c r="A97" t="s">
        <v>295</v>
      </c>
      <c r="B97" s="25" t="s">
        <v>308</v>
      </c>
      <c r="C97" s="1">
        <v>74869</v>
      </c>
      <c r="E97" s="1">
        <v>55267</v>
      </c>
      <c r="G97" s="1">
        <f t="shared" si="1"/>
        <v>19602</v>
      </c>
    </row>
    <row r="98" spans="1:7" x14ac:dyDescent="0.35">
      <c r="A98" t="s">
        <v>295</v>
      </c>
      <c r="B98" s="25" t="s">
        <v>309</v>
      </c>
      <c r="C98" s="1">
        <v>15570</v>
      </c>
      <c r="E98" s="1">
        <v>15592</v>
      </c>
      <c r="G98" s="1">
        <f t="shared" si="1"/>
        <v>-22</v>
      </c>
    </row>
    <row r="99" spans="1:7" x14ac:dyDescent="0.35">
      <c r="A99" t="s">
        <v>295</v>
      </c>
      <c r="B99" s="25" t="s">
        <v>310</v>
      </c>
      <c r="C99" s="1">
        <v>6589</v>
      </c>
      <c r="E99" s="1">
        <v>3110</v>
      </c>
      <c r="G99" s="1">
        <f t="shared" si="1"/>
        <v>3479</v>
      </c>
    </row>
    <row r="100" spans="1:7" x14ac:dyDescent="0.35">
      <c r="A100" t="s">
        <v>295</v>
      </c>
      <c r="B100" s="25" t="s">
        <v>311</v>
      </c>
      <c r="C100" s="1">
        <v>4106</v>
      </c>
      <c r="E100" s="1">
        <v>4160</v>
      </c>
      <c r="G100" s="1">
        <f t="shared" si="1"/>
        <v>-54</v>
      </c>
    </row>
    <row r="101" spans="1:7" x14ac:dyDescent="0.35">
      <c r="A101" t="s">
        <v>295</v>
      </c>
      <c r="B101" s="25" t="s">
        <v>312</v>
      </c>
      <c r="C101" s="1">
        <v>0</v>
      </c>
      <c r="E101" s="1">
        <v>0</v>
      </c>
      <c r="G101" s="1">
        <f t="shared" si="1"/>
        <v>0</v>
      </c>
    </row>
    <row r="102" spans="1:7" x14ac:dyDescent="0.35">
      <c r="A102" t="s">
        <v>295</v>
      </c>
      <c r="B102" s="25" t="s">
        <v>313</v>
      </c>
      <c r="C102" s="1">
        <v>842</v>
      </c>
      <c r="E102" s="1">
        <v>9066</v>
      </c>
      <c r="G102" s="1">
        <f t="shared" si="1"/>
        <v>-8224</v>
      </c>
    </row>
    <row r="103" spans="1:7" x14ac:dyDescent="0.35">
      <c r="A103" t="s">
        <v>295</v>
      </c>
      <c r="B103" s="25" t="s">
        <v>314</v>
      </c>
      <c r="C103" s="1">
        <v>231434</v>
      </c>
      <c r="E103" s="1">
        <v>1302242</v>
      </c>
      <c r="G103" s="1">
        <f t="shared" si="1"/>
        <v>-1070808</v>
      </c>
    </row>
    <row r="104" spans="1:7" x14ac:dyDescent="0.35">
      <c r="A104" t="s">
        <v>295</v>
      </c>
      <c r="B104" s="25" t="s">
        <v>315</v>
      </c>
      <c r="C104" s="1">
        <v>11126</v>
      </c>
      <c r="E104" s="1">
        <v>3098</v>
      </c>
      <c r="G104" s="1">
        <f t="shared" si="1"/>
        <v>8028</v>
      </c>
    </row>
    <row r="105" spans="1:7" x14ac:dyDescent="0.35">
      <c r="A105" t="s">
        <v>316</v>
      </c>
      <c r="B105" s="25" t="s">
        <v>317</v>
      </c>
      <c r="C105" s="1">
        <v>4196</v>
      </c>
      <c r="E105" s="1">
        <v>55374</v>
      </c>
      <c r="G105" s="1">
        <f t="shared" si="1"/>
        <v>-51178</v>
      </c>
    </row>
    <row r="106" spans="1:7" x14ac:dyDescent="0.35">
      <c r="A106" t="s">
        <v>316</v>
      </c>
      <c r="B106" s="25" t="s">
        <v>318</v>
      </c>
      <c r="C106" s="1">
        <v>250</v>
      </c>
      <c r="E106" s="1">
        <v>400</v>
      </c>
      <c r="G106" s="1">
        <f t="shared" si="1"/>
        <v>-150</v>
      </c>
    </row>
    <row r="107" spans="1:7" x14ac:dyDescent="0.35">
      <c r="A107" t="s">
        <v>316</v>
      </c>
      <c r="B107" s="25" t="s">
        <v>319</v>
      </c>
      <c r="C107" s="1">
        <v>8409</v>
      </c>
      <c r="E107" s="1">
        <v>14215</v>
      </c>
      <c r="G107" s="1">
        <f t="shared" si="1"/>
        <v>-5806</v>
      </c>
    </row>
    <row r="108" spans="1:7" x14ac:dyDescent="0.35">
      <c r="A108" t="s">
        <v>316</v>
      </c>
      <c r="B108" s="25" t="s">
        <v>101</v>
      </c>
      <c r="C108" s="1">
        <v>273</v>
      </c>
      <c r="E108" s="1">
        <v>28050</v>
      </c>
      <c r="G108" s="1">
        <f t="shared" si="1"/>
        <v>-27777</v>
      </c>
    </row>
    <row r="109" spans="1:7" x14ac:dyDescent="0.35">
      <c r="A109" t="s">
        <v>316</v>
      </c>
      <c r="B109" s="25" t="s">
        <v>320</v>
      </c>
      <c r="C109" s="1">
        <v>5835</v>
      </c>
      <c r="E109" s="1">
        <v>7774</v>
      </c>
      <c r="G109" s="1">
        <f t="shared" si="1"/>
        <v>-1939</v>
      </c>
    </row>
    <row r="110" spans="1:7" x14ac:dyDescent="0.35">
      <c r="A110" t="s">
        <v>316</v>
      </c>
      <c r="B110" s="25" t="s">
        <v>321</v>
      </c>
      <c r="C110" s="1">
        <v>1663</v>
      </c>
      <c r="E110" s="1">
        <v>9252</v>
      </c>
      <c r="G110" s="1">
        <f t="shared" si="1"/>
        <v>-7589</v>
      </c>
    </row>
    <row r="111" spans="1:7" x14ac:dyDescent="0.35">
      <c r="A111" t="s">
        <v>316</v>
      </c>
      <c r="B111" s="25" t="s">
        <v>322</v>
      </c>
      <c r="C111" s="1">
        <v>12363</v>
      </c>
      <c r="E111" s="1">
        <v>16694</v>
      </c>
      <c r="G111" s="1">
        <f t="shared" si="1"/>
        <v>-4331</v>
      </c>
    </row>
    <row r="112" spans="1:7" x14ac:dyDescent="0.35">
      <c r="A112" t="s">
        <v>316</v>
      </c>
      <c r="B112" s="25" t="s">
        <v>323</v>
      </c>
      <c r="C112" s="1">
        <v>2081</v>
      </c>
      <c r="E112" s="1">
        <v>4957</v>
      </c>
      <c r="G112" s="1">
        <f t="shared" si="1"/>
        <v>-2876</v>
      </c>
    </row>
    <row r="113" spans="1:7" x14ac:dyDescent="0.35">
      <c r="A113" t="s">
        <v>316</v>
      </c>
      <c r="B113" s="25" t="s">
        <v>324</v>
      </c>
      <c r="C113" s="1">
        <v>0</v>
      </c>
      <c r="E113" s="1">
        <v>9540</v>
      </c>
      <c r="G113" s="1">
        <f t="shared" si="1"/>
        <v>-9540</v>
      </c>
    </row>
    <row r="114" spans="1:7" x14ac:dyDescent="0.35">
      <c r="A114" t="s">
        <v>316</v>
      </c>
      <c r="B114" s="25" t="s">
        <v>325</v>
      </c>
      <c r="C114" s="1">
        <v>0</v>
      </c>
      <c r="E114" s="1">
        <v>0</v>
      </c>
      <c r="G114" s="1">
        <f t="shared" si="1"/>
        <v>0</v>
      </c>
    </row>
    <row r="115" spans="1:7" x14ac:dyDescent="0.35">
      <c r="A115" t="s">
        <v>316</v>
      </c>
      <c r="B115" s="25" t="s">
        <v>326</v>
      </c>
      <c r="C115" s="1">
        <v>0</v>
      </c>
      <c r="E115" s="1">
        <v>0</v>
      </c>
      <c r="G115" s="1">
        <f t="shared" si="1"/>
        <v>0</v>
      </c>
    </row>
    <row r="116" spans="1:7" x14ac:dyDescent="0.35">
      <c r="A116" t="s">
        <v>316</v>
      </c>
      <c r="B116" s="25" t="s">
        <v>327</v>
      </c>
      <c r="C116" s="1">
        <v>599</v>
      </c>
      <c r="E116" s="1">
        <v>2480</v>
      </c>
      <c r="G116" s="1">
        <f t="shared" si="1"/>
        <v>-1881</v>
      </c>
    </row>
    <row r="117" spans="1:7" x14ac:dyDescent="0.35">
      <c r="A117" t="s">
        <v>316</v>
      </c>
      <c r="B117" s="25" t="s">
        <v>328</v>
      </c>
      <c r="C117" s="1">
        <v>15503</v>
      </c>
      <c r="E117" s="1">
        <v>15498</v>
      </c>
      <c r="G117" s="1">
        <f t="shared" si="1"/>
        <v>5</v>
      </c>
    </row>
    <row r="118" spans="1:7" x14ac:dyDescent="0.35">
      <c r="A118" t="s">
        <v>329</v>
      </c>
      <c r="B118" s="25" t="s">
        <v>330</v>
      </c>
      <c r="C118" s="1">
        <v>5</v>
      </c>
      <c r="E118" s="1">
        <v>6166</v>
      </c>
      <c r="G118" s="1">
        <f t="shared" si="1"/>
        <v>-6161</v>
      </c>
    </row>
    <row r="119" spans="1:7" x14ac:dyDescent="0.35">
      <c r="A119" t="s">
        <v>329</v>
      </c>
      <c r="B119" s="25" t="s">
        <v>331</v>
      </c>
      <c r="C119" s="1">
        <v>0</v>
      </c>
      <c r="E119" s="1">
        <v>661</v>
      </c>
      <c r="G119" s="1">
        <f t="shared" si="1"/>
        <v>-661</v>
      </c>
    </row>
    <row r="120" spans="1:7" x14ac:dyDescent="0.35">
      <c r="A120" t="s">
        <v>329</v>
      </c>
      <c r="B120" s="25" t="s">
        <v>332</v>
      </c>
      <c r="C120" s="1">
        <v>130951</v>
      </c>
      <c r="E120" s="1">
        <v>370822</v>
      </c>
      <c r="G120" s="1">
        <f t="shared" si="1"/>
        <v>-239871</v>
      </c>
    </row>
    <row r="121" spans="1:7" x14ac:dyDescent="0.35">
      <c r="A121" t="s">
        <v>329</v>
      </c>
      <c r="B121" s="25" t="s">
        <v>333</v>
      </c>
      <c r="C121" s="1">
        <v>2335</v>
      </c>
      <c r="E121" s="1">
        <v>5496</v>
      </c>
      <c r="G121" s="1">
        <f t="shared" si="1"/>
        <v>-3161</v>
      </c>
    </row>
    <row r="122" spans="1:7" x14ac:dyDescent="0.35">
      <c r="A122" t="s">
        <v>329</v>
      </c>
      <c r="B122" s="25" t="s">
        <v>334</v>
      </c>
      <c r="C122" s="1">
        <v>0</v>
      </c>
      <c r="E122" s="1">
        <v>0</v>
      </c>
      <c r="G122" s="1">
        <f t="shared" si="1"/>
        <v>0</v>
      </c>
    </row>
    <row r="123" spans="1:7" x14ac:dyDescent="0.35">
      <c r="A123" t="s">
        <v>329</v>
      </c>
      <c r="B123" s="25" t="s">
        <v>335</v>
      </c>
      <c r="C123" s="1">
        <v>84</v>
      </c>
      <c r="E123" s="1">
        <v>47</v>
      </c>
      <c r="G123" s="1">
        <f t="shared" si="1"/>
        <v>37</v>
      </c>
    </row>
    <row r="124" spans="1:7" x14ac:dyDescent="0.35">
      <c r="A124" t="s">
        <v>329</v>
      </c>
      <c r="B124" s="25" t="s">
        <v>336</v>
      </c>
      <c r="C124" s="1">
        <v>3576</v>
      </c>
      <c r="E124" s="1">
        <v>4258</v>
      </c>
      <c r="G124" s="1">
        <f t="shared" si="1"/>
        <v>-682</v>
      </c>
    </row>
    <row r="125" spans="1:7" x14ac:dyDescent="0.35">
      <c r="A125" t="s">
        <v>329</v>
      </c>
      <c r="B125" s="25" t="s">
        <v>337</v>
      </c>
      <c r="C125" s="1">
        <v>23868</v>
      </c>
      <c r="E125" s="1">
        <v>22290</v>
      </c>
      <c r="G125" s="1">
        <f t="shared" si="1"/>
        <v>1578</v>
      </c>
    </row>
    <row r="126" spans="1:7" x14ac:dyDescent="0.35">
      <c r="A126" t="s">
        <v>329</v>
      </c>
      <c r="B126" s="25" t="s">
        <v>338</v>
      </c>
      <c r="C126" s="1">
        <v>0</v>
      </c>
      <c r="E126" s="1">
        <v>1171</v>
      </c>
      <c r="G126" s="1">
        <f t="shared" si="1"/>
        <v>-1171</v>
      </c>
    </row>
    <row r="127" spans="1:7" x14ac:dyDescent="0.35">
      <c r="A127" t="s">
        <v>329</v>
      </c>
      <c r="B127" s="25" t="s">
        <v>339</v>
      </c>
      <c r="C127" s="1">
        <v>0</v>
      </c>
      <c r="E127" s="1">
        <v>2423</v>
      </c>
      <c r="G127" s="1">
        <f t="shared" si="1"/>
        <v>-2423</v>
      </c>
    </row>
    <row r="128" spans="1:7" x14ac:dyDescent="0.35">
      <c r="A128" t="s">
        <v>329</v>
      </c>
      <c r="B128" s="25" t="s">
        <v>340</v>
      </c>
      <c r="C128" s="1">
        <v>0</v>
      </c>
      <c r="E128" s="1">
        <v>1117</v>
      </c>
      <c r="G128" s="1">
        <f t="shared" si="1"/>
        <v>-1117</v>
      </c>
    </row>
    <row r="129" spans="1:7" x14ac:dyDescent="0.35">
      <c r="A129" t="s">
        <v>329</v>
      </c>
      <c r="B129" s="25" t="s">
        <v>341</v>
      </c>
      <c r="C129" s="1">
        <v>18513</v>
      </c>
      <c r="E129" s="1">
        <v>79558</v>
      </c>
      <c r="G129" s="1">
        <f t="shared" si="1"/>
        <v>-61045</v>
      </c>
    </row>
    <row r="130" spans="1:7" x14ac:dyDescent="0.35">
      <c r="A130" t="s">
        <v>329</v>
      </c>
      <c r="B130" s="25" t="s">
        <v>342</v>
      </c>
      <c r="C130" s="1">
        <v>0</v>
      </c>
      <c r="E130" s="1">
        <v>16922</v>
      </c>
      <c r="G130" s="1">
        <f t="shared" si="1"/>
        <v>-16922</v>
      </c>
    </row>
    <row r="131" spans="1:7" x14ac:dyDescent="0.35">
      <c r="A131" t="s">
        <v>329</v>
      </c>
      <c r="B131" s="25" t="s">
        <v>343</v>
      </c>
      <c r="C131" s="1">
        <v>0</v>
      </c>
      <c r="E131" s="1">
        <v>464</v>
      </c>
      <c r="G131" s="1">
        <f t="shared" si="1"/>
        <v>-464</v>
      </c>
    </row>
    <row r="132" spans="1:7" x14ac:dyDescent="0.35">
      <c r="A132" t="s">
        <v>218</v>
      </c>
      <c r="B132" s="25" t="s">
        <v>344</v>
      </c>
      <c r="C132" s="1">
        <v>230430</v>
      </c>
      <c r="E132" s="1">
        <v>230954</v>
      </c>
      <c r="G132" s="1">
        <f t="shared" si="1"/>
        <v>-524</v>
      </c>
    </row>
    <row r="133" spans="1:7" x14ac:dyDescent="0.35">
      <c r="A133" t="s">
        <v>329</v>
      </c>
      <c r="B133" s="25" t="s">
        <v>345</v>
      </c>
      <c r="C133" s="1">
        <v>876</v>
      </c>
      <c r="E133" s="1">
        <v>876</v>
      </c>
      <c r="G133" s="1">
        <f t="shared" si="1"/>
        <v>0</v>
      </c>
    </row>
    <row r="134" spans="1:7" x14ac:dyDescent="0.35">
      <c r="A134" t="s">
        <v>329</v>
      </c>
      <c r="B134" s="25" t="s">
        <v>346</v>
      </c>
      <c r="C134" s="1">
        <v>70755</v>
      </c>
      <c r="E134" s="1">
        <v>106270</v>
      </c>
      <c r="G134" s="1">
        <f t="shared" si="1"/>
        <v>-35515</v>
      </c>
    </row>
    <row r="135" spans="1:7" x14ac:dyDescent="0.35">
      <c r="A135" t="s">
        <v>329</v>
      </c>
      <c r="B135" s="25" t="s">
        <v>347</v>
      </c>
      <c r="C135" s="1">
        <v>32040</v>
      </c>
      <c r="E135" s="1">
        <v>119248</v>
      </c>
      <c r="G135" s="1">
        <f t="shared" ref="G135:G138" si="2">C135-E135</f>
        <v>-87208</v>
      </c>
    </row>
    <row r="136" spans="1:7" x14ac:dyDescent="0.35">
      <c r="A136" t="s">
        <v>329</v>
      </c>
      <c r="B136" s="25" t="s">
        <v>348</v>
      </c>
      <c r="C136" s="1">
        <v>247465</v>
      </c>
      <c r="E136" s="1">
        <v>446632</v>
      </c>
      <c r="G136" s="1">
        <f t="shared" si="2"/>
        <v>-199167</v>
      </c>
    </row>
    <row r="137" spans="1:7" x14ac:dyDescent="0.35">
      <c r="A137" t="s">
        <v>329</v>
      </c>
      <c r="B137" s="25" t="s">
        <v>349</v>
      </c>
      <c r="C137" s="1">
        <v>10304</v>
      </c>
      <c r="E137" s="1">
        <v>124540</v>
      </c>
      <c r="G137" s="1">
        <f t="shared" si="2"/>
        <v>-114236</v>
      </c>
    </row>
    <row r="138" spans="1:7" x14ac:dyDescent="0.35">
      <c r="A138" t="s">
        <v>329</v>
      </c>
      <c r="B138" s="25" t="s">
        <v>350</v>
      </c>
      <c r="C138" s="1">
        <v>1000</v>
      </c>
      <c r="E138" s="1">
        <v>7255</v>
      </c>
      <c r="G138" s="1">
        <f t="shared" si="2"/>
        <v>-6255</v>
      </c>
    </row>
    <row r="139" spans="1:7" x14ac:dyDescent="0.35">
      <c r="B139" s="3" t="s">
        <v>135</v>
      </c>
      <c r="C139" s="4">
        <f>SUM(C6:C138)</f>
        <v>4140014</v>
      </c>
      <c r="D139" s="4"/>
      <c r="E139" s="4">
        <f t="shared" ref="E139:G139" si="3">SUM(E6:E138)</f>
        <v>23543671</v>
      </c>
      <c r="F139" s="4"/>
      <c r="G139" s="4">
        <f t="shared" si="3"/>
        <v>-19403657</v>
      </c>
    </row>
    <row r="142" spans="1:7" x14ac:dyDescent="0.35">
      <c r="B142" s="3" t="s">
        <v>110</v>
      </c>
      <c r="C142" s="4">
        <f>C3+C139</f>
        <v>44773222</v>
      </c>
      <c r="D142" s="4"/>
      <c r="E142" s="4">
        <f t="shared" ref="E142:G142" si="4">E3+E139</f>
        <v>51508285</v>
      </c>
      <c r="F142" s="4"/>
      <c r="G142" s="4">
        <f t="shared" si="4"/>
        <v>-6735063</v>
      </c>
    </row>
    <row r="144" spans="1:7" x14ac:dyDescent="0.35">
      <c r="B144" t="s">
        <v>111</v>
      </c>
      <c r="G144" s="1">
        <v>1251070</v>
      </c>
    </row>
    <row r="145" spans="1:7" x14ac:dyDescent="0.35">
      <c r="B145" t="s">
        <v>112</v>
      </c>
      <c r="G145" s="1">
        <v>1230197</v>
      </c>
    </row>
    <row r="147" spans="1:7" x14ac:dyDescent="0.35">
      <c r="B147" s="3" t="s">
        <v>113</v>
      </c>
      <c r="G147" s="4">
        <f>G142+G144+G145</f>
        <v>-4253796</v>
      </c>
    </row>
    <row r="149" spans="1:7" x14ac:dyDescent="0.35">
      <c r="B149" t="s">
        <v>114</v>
      </c>
      <c r="G149" s="1">
        <v>101680</v>
      </c>
    </row>
    <row r="151" spans="1:7" x14ac:dyDescent="0.35">
      <c r="B151" s="3" t="s">
        <v>115</v>
      </c>
      <c r="G151" s="4">
        <f>G147+G149</f>
        <v>-4152116</v>
      </c>
    </row>
    <row r="153" spans="1:7" x14ac:dyDescent="0.35">
      <c r="A153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DE1C-41E4-48F1-BEAB-C0197FBEC71D}">
  <dimension ref="A1:G153"/>
  <sheetViews>
    <sheetView zoomScale="53" zoomScaleNormal="53" workbookViewId="0">
      <selection activeCell="B33" sqref="B33"/>
    </sheetView>
  </sheetViews>
  <sheetFormatPr defaultRowHeight="14.5" x14ac:dyDescent="0.35"/>
  <cols>
    <col min="2" max="2" width="108.54296875" bestFit="1" customWidth="1"/>
    <col min="3" max="3" width="14" bestFit="1" customWidth="1"/>
    <col min="5" max="5" width="11" bestFit="1" customWidth="1"/>
    <col min="7" max="7" width="10.54296875" bestFit="1" customWidth="1"/>
  </cols>
  <sheetData>
    <row r="1" spans="1:7" x14ac:dyDescent="0.35">
      <c r="A1" s="3"/>
      <c r="B1" s="3" t="s">
        <v>208</v>
      </c>
    </row>
    <row r="2" spans="1:7" x14ac:dyDescent="0.35">
      <c r="C2" t="s">
        <v>0</v>
      </c>
      <c r="E2" t="s">
        <v>1</v>
      </c>
      <c r="G2" t="s">
        <v>109</v>
      </c>
    </row>
    <row r="3" spans="1:7" x14ac:dyDescent="0.35">
      <c r="B3" s="3" t="s">
        <v>116</v>
      </c>
      <c r="C3" s="4">
        <v>40632098</v>
      </c>
      <c r="D3" s="1"/>
      <c r="E3" s="4">
        <v>28214404</v>
      </c>
      <c r="F3" s="1"/>
      <c r="G3" s="4">
        <f>C3-E3</f>
        <v>12417694</v>
      </c>
    </row>
    <row r="4" spans="1:7" x14ac:dyDescent="0.35">
      <c r="B4" s="3"/>
      <c r="C4" s="4"/>
      <c r="D4" s="1"/>
      <c r="E4" s="4"/>
      <c r="F4" s="1"/>
      <c r="G4" s="4"/>
    </row>
    <row r="5" spans="1:7" x14ac:dyDescent="0.35">
      <c r="A5" s="3" t="s">
        <v>120</v>
      </c>
      <c r="B5" s="3"/>
      <c r="C5" s="4"/>
      <c r="D5" s="1"/>
      <c r="E5" s="4"/>
      <c r="F5" s="1"/>
      <c r="G5" s="4"/>
    </row>
    <row r="6" spans="1:7" x14ac:dyDescent="0.35">
      <c r="A6" t="s">
        <v>209</v>
      </c>
      <c r="B6" s="25" t="s">
        <v>210</v>
      </c>
      <c r="C6" s="1">
        <v>4988</v>
      </c>
      <c r="E6" s="1">
        <v>1222</v>
      </c>
      <c r="G6" s="1">
        <f>C6-E6</f>
        <v>3766</v>
      </c>
    </row>
    <row r="7" spans="1:7" x14ac:dyDescent="0.35">
      <c r="A7" t="s">
        <v>209</v>
      </c>
      <c r="B7" s="25" t="s">
        <v>211</v>
      </c>
      <c r="C7" s="1">
        <v>0</v>
      </c>
      <c r="E7" s="1">
        <v>87979</v>
      </c>
      <c r="G7" s="1">
        <f t="shared" ref="G7:G70" si="0">C7-E7</f>
        <v>-87979</v>
      </c>
    </row>
    <row r="8" spans="1:7" x14ac:dyDescent="0.35">
      <c r="A8" t="s">
        <v>212</v>
      </c>
      <c r="B8" s="25" t="s">
        <v>213</v>
      </c>
      <c r="C8" s="1">
        <v>20</v>
      </c>
      <c r="E8" s="1">
        <v>0</v>
      </c>
      <c r="G8" s="1">
        <f t="shared" si="0"/>
        <v>20</v>
      </c>
    </row>
    <row r="9" spans="1:7" x14ac:dyDescent="0.35">
      <c r="A9" t="s">
        <v>212</v>
      </c>
      <c r="B9" s="25" t="s">
        <v>214</v>
      </c>
      <c r="C9" s="1">
        <v>3719</v>
      </c>
      <c r="E9" s="1">
        <v>81756</v>
      </c>
      <c r="G9" s="1">
        <f t="shared" si="0"/>
        <v>-78037</v>
      </c>
    </row>
    <row r="10" spans="1:7" x14ac:dyDescent="0.35">
      <c r="A10" t="s">
        <v>212</v>
      </c>
      <c r="B10" s="25" t="s">
        <v>215</v>
      </c>
      <c r="C10" s="1">
        <v>4763</v>
      </c>
      <c r="E10" s="1">
        <v>67040</v>
      </c>
      <c r="G10" s="1">
        <f t="shared" si="0"/>
        <v>-62277</v>
      </c>
    </row>
    <row r="11" spans="1:7" x14ac:dyDescent="0.35">
      <c r="A11" t="s">
        <v>212</v>
      </c>
      <c r="B11" s="25" t="s">
        <v>216</v>
      </c>
      <c r="C11" s="1">
        <v>14440</v>
      </c>
      <c r="E11" s="1">
        <v>14969</v>
      </c>
      <c r="G11" s="1">
        <f t="shared" si="0"/>
        <v>-529</v>
      </c>
    </row>
    <row r="12" spans="1:7" x14ac:dyDescent="0.35">
      <c r="A12" t="s">
        <v>212</v>
      </c>
      <c r="B12" s="25" t="s">
        <v>217</v>
      </c>
      <c r="C12" s="1">
        <v>0</v>
      </c>
      <c r="E12" s="1">
        <v>0</v>
      </c>
      <c r="G12" s="1">
        <f t="shared" si="0"/>
        <v>0</v>
      </c>
    </row>
    <row r="13" spans="1:7" x14ac:dyDescent="0.35">
      <c r="A13" t="s">
        <v>218</v>
      </c>
      <c r="B13" s="25" t="s">
        <v>219</v>
      </c>
      <c r="C13" s="1">
        <v>2978</v>
      </c>
      <c r="E13" s="1">
        <v>29412</v>
      </c>
      <c r="G13" s="1">
        <f t="shared" si="0"/>
        <v>-26434</v>
      </c>
    </row>
    <row r="14" spans="1:7" x14ac:dyDescent="0.35">
      <c r="A14" t="s">
        <v>218</v>
      </c>
      <c r="B14" s="25" t="s">
        <v>220</v>
      </c>
      <c r="C14" s="1">
        <v>0</v>
      </c>
      <c r="E14" s="1">
        <v>0</v>
      </c>
      <c r="G14" s="1">
        <f t="shared" si="0"/>
        <v>0</v>
      </c>
    </row>
    <row r="15" spans="1:7" x14ac:dyDescent="0.35">
      <c r="A15" t="s">
        <v>218</v>
      </c>
      <c r="B15" s="25" t="s">
        <v>221</v>
      </c>
      <c r="C15" s="1">
        <v>0</v>
      </c>
      <c r="E15" s="1">
        <v>0</v>
      </c>
      <c r="G15" s="1">
        <f t="shared" si="0"/>
        <v>0</v>
      </c>
    </row>
    <row r="16" spans="1:7" x14ac:dyDescent="0.35">
      <c r="A16" t="s">
        <v>218</v>
      </c>
      <c r="B16" s="25" t="s">
        <v>222</v>
      </c>
      <c r="C16" s="1">
        <v>2226</v>
      </c>
      <c r="E16" s="1">
        <v>4617</v>
      </c>
      <c r="G16" s="1">
        <f t="shared" si="0"/>
        <v>-2391</v>
      </c>
    </row>
    <row r="17" spans="1:7" x14ac:dyDescent="0.35">
      <c r="A17" t="s">
        <v>218</v>
      </c>
      <c r="B17" s="25" t="s">
        <v>223</v>
      </c>
      <c r="C17" s="1">
        <v>0</v>
      </c>
      <c r="E17" s="1">
        <v>1111</v>
      </c>
      <c r="G17" s="1">
        <f t="shared" si="0"/>
        <v>-1111</v>
      </c>
    </row>
    <row r="18" spans="1:7" x14ac:dyDescent="0.35">
      <c r="A18" t="s">
        <v>218</v>
      </c>
      <c r="B18" s="25" t="s">
        <v>224</v>
      </c>
      <c r="C18" s="1">
        <v>1699</v>
      </c>
      <c r="E18" s="1">
        <v>7997</v>
      </c>
      <c r="G18" s="1">
        <f t="shared" si="0"/>
        <v>-6298</v>
      </c>
    </row>
    <row r="19" spans="1:7" x14ac:dyDescent="0.35">
      <c r="A19" t="s">
        <v>218</v>
      </c>
      <c r="B19" s="25" t="s">
        <v>225</v>
      </c>
      <c r="C19" s="1">
        <v>39110</v>
      </c>
      <c r="E19" s="1">
        <v>176625</v>
      </c>
      <c r="G19" s="1">
        <f t="shared" si="0"/>
        <v>-137515</v>
      </c>
    </row>
    <row r="20" spans="1:7" x14ac:dyDescent="0.35">
      <c r="A20" t="s">
        <v>218</v>
      </c>
      <c r="B20" s="25" t="s">
        <v>226</v>
      </c>
      <c r="C20" s="1">
        <v>3750</v>
      </c>
      <c r="E20" s="1">
        <v>7336</v>
      </c>
      <c r="G20" s="1">
        <f t="shared" si="0"/>
        <v>-3586</v>
      </c>
    </row>
    <row r="21" spans="1:7" x14ac:dyDescent="0.35">
      <c r="A21" t="s">
        <v>218</v>
      </c>
      <c r="B21" s="25" t="s">
        <v>227</v>
      </c>
      <c r="C21" s="1">
        <v>7570</v>
      </c>
      <c r="E21" s="1">
        <v>648638</v>
      </c>
      <c r="G21" s="1">
        <f t="shared" si="0"/>
        <v>-641068</v>
      </c>
    </row>
    <row r="22" spans="1:7" x14ac:dyDescent="0.35">
      <c r="A22" t="s">
        <v>218</v>
      </c>
      <c r="B22" s="25" t="s">
        <v>228</v>
      </c>
      <c r="C22" s="1">
        <v>0</v>
      </c>
      <c r="E22" s="1">
        <v>0</v>
      </c>
      <c r="G22" s="1">
        <f t="shared" si="0"/>
        <v>0</v>
      </c>
    </row>
    <row r="23" spans="1:7" x14ac:dyDescent="0.35">
      <c r="A23" t="s">
        <v>218</v>
      </c>
      <c r="B23" s="25" t="s">
        <v>229</v>
      </c>
      <c r="C23" s="1">
        <v>0</v>
      </c>
      <c r="E23" s="1">
        <v>0</v>
      </c>
      <c r="G23" s="1">
        <f t="shared" si="0"/>
        <v>0</v>
      </c>
    </row>
    <row r="24" spans="1:7" x14ac:dyDescent="0.35">
      <c r="A24" t="s">
        <v>218</v>
      </c>
      <c r="B24" s="25" t="s">
        <v>230</v>
      </c>
      <c r="C24" s="1">
        <v>0</v>
      </c>
      <c r="E24" s="1">
        <v>0</v>
      </c>
      <c r="G24" s="1">
        <f t="shared" si="0"/>
        <v>0</v>
      </c>
    </row>
    <row r="25" spans="1:7" x14ac:dyDescent="0.35">
      <c r="A25" t="s">
        <v>218</v>
      </c>
      <c r="B25" s="25" t="s">
        <v>231</v>
      </c>
      <c r="C25" s="1">
        <v>16252</v>
      </c>
      <c r="E25" s="1">
        <v>27234</v>
      </c>
      <c r="G25" s="1">
        <f t="shared" si="0"/>
        <v>-10982</v>
      </c>
    </row>
    <row r="26" spans="1:7" x14ac:dyDescent="0.35">
      <c r="A26" t="s">
        <v>218</v>
      </c>
      <c r="B26" s="25" t="s">
        <v>232</v>
      </c>
      <c r="C26" s="1">
        <v>0</v>
      </c>
      <c r="E26" s="1">
        <v>0</v>
      </c>
      <c r="G26" s="1">
        <f t="shared" si="0"/>
        <v>0</v>
      </c>
    </row>
    <row r="27" spans="1:7" x14ac:dyDescent="0.35">
      <c r="A27" t="s">
        <v>218</v>
      </c>
      <c r="B27" s="25" t="s">
        <v>233</v>
      </c>
      <c r="C27" s="1">
        <v>63401</v>
      </c>
      <c r="E27" s="1">
        <v>42836</v>
      </c>
      <c r="G27" s="1">
        <f t="shared" si="0"/>
        <v>20565</v>
      </c>
    </row>
    <row r="28" spans="1:7" x14ac:dyDescent="0.35">
      <c r="A28" t="s">
        <v>218</v>
      </c>
      <c r="B28" s="25" t="s">
        <v>234</v>
      </c>
      <c r="C28" s="1">
        <v>3</v>
      </c>
      <c r="E28" s="1">
        <v>100</v>
      </c>
      <c r="G28" s="1">
        <f t="shared" si="0"/>
        <v>-97</v>
      </c>
    </row>
    <row r="29" spans="1:7" x14ac:dyDescent="0.35">
      <c r="A29" t="s">
        <v>218</v>
      </c>
      <c r="B29" s="25" t="s">
        <v>235</v>
      </c>
      <c r="C29" s="1">
        <v>0</v>
      </c>
      <c r="E29" s="1">
        <v>0</v>
      </c>
      <c r="G29" s="1">
        <f t="shared" si="0"/>
        <v>0</v>
      </c>
    </row>
    <row r="30" spans="1:7" x14ac:dyDescent="0.35">
      <c r="A30" t="s">
        <v>218</v>
      </c>
      <c r="B30" s="25" t="s">
        <v>236</v>
      </c>
      <c r="C30" s="1">
        <v>51556</v>
      </c>
      <c r="E30" s="1">
        <v>120205</v>
      </c>
      <c r="G30" s="1">
        <f t="shared" si="0"/>
        <v>-68649</v>
      </c>
    </row>
    <row r="31" spans="1:7" x14ac:dyDescent="0.35">
      <c r="A31" t="s">
        <v>218</v>
      </c>
      <c r="B31" s="25" t="s">
        <v>237</v>
      </c>
      <c r="C31" s="1">
        <v>2347</v>
      </c>
      <c r="E31" s="1">
        <v>11185</v>
      </c>
      <c r="G31" s="1">
        <f t="shared" si="0"/>
        <v>-8838</v>
      </c>
    </row>
    <row r="32" spans="1:7" x14ac:dyDescent="0.35">
      <c r="A32" t="s">
        <v>218</v>
      </c>
      <c r="B32" s="25" t="s">
        <v>238</v>
      </c>
      <c r="C32" s="1">
        <v>80742</v>
      </c>
      <c r="E32" s="1">
        <v>139257</v>
      </c>
      <c r="G32" s="1">
        <f t="shared" si="0"/>
        <v>-58515</v>
      </c>
    </row>
    <row r="33" spans="1:7" x14ac:dyDescent="0.35">
      <c r="A33" t="s">
        <v>218</v>
      </c>
      <c r="B33" s="25" t="s">
        <v>239</v>
      </c>
      <c r="C33" s="1">
        <v>0</v>
      </c>
      <c r="E33" s="1">
        <v>0</v>
      </c>
      <c r="G33" s="1">
        <f t="shared" si="0"/>
        <v>0</v>
      </c>
    </row>
    <row r="34" spans="1:7" x14ac:dyDescent="0.35">
      <c r="A34" t="s">
        <v>218</v>
      </c>
      <c r="B34" s="25" t="s">
        <v>240</v>
      </c>
      <c r="C34" s="1">
        <v>5910</v>
      </c>
      <c r="E34" s="1">
        <v>10022</v>
      </c>
      <c r="G34" s="1">
        <f t="shared" si="0"/>
        <v>-4112</v>
      </c>
    </row>
    <row r="35" spans="1:7" x14ac:dyDescent="0.35">
      <c r="A35" t="s">
        <v>241</v>
      </c>
      <c r="B35" s="25" t="s">
        <v>242</v>
      </c>
      <c r="C35" s="1">
        <v>8854</v>
      </c>
      <c r="E35" s="1">
        <v>333842</v>
      </c>
      <c r="G35" s="1">
        <f t="shared" si="0"/>
        <v>-324988</v>
      </c>
    </row>
    <row r="36" spans="1:7" x14ac:dyDescent="0.35">
      <c r="A36" t="s">
        <v>241</v>
      </c>
      <c r="B36" s="25" t="s">
        <v>243</v>
      </c>
      <c r="C36" s="1">
        <v>106686</v>
      </c>
      <c r="E36" s="1">
        <v>132749</v>
      </c>
      <c r="G36" s="1">
        <f t="shared" si="0"/>
        <v>-26063</v>
      </c>
    </row>
    <row r="37" spans="1:7" x14ac:dyDescent="0.35">
      <c r="A37" t="s">
        <v>241</v>
      </c>
      <c r="B37" s="25" t="s">
        <v>244</v>
      </c>
      <c r="C37" s="1">
        <v>25062</v>
      </c>
      <c r="E37" s="1">
        <v>133591</v>
      </c>
      <c r="G37" s="1">
        <f t="shared" si="0"/>
        <v>-108529</v>
      </c>
    </row>
    <row r="38" spans="1:7" x14ac:dyDescent="0.35">
      <c r="A38" t="s">
        <v>241</v>
      </c>
      <c r="B38" s="25" t="s">
        <v>245</v>
      </c>
      <c r="C38" s="1">
        <v>0</v>
      </c>
      <c r="E38" s="1">
        <v>0</v>
      </c>
      <c r="G38" s="1">
        <f t="shared" si="0"/>
        <v>0</v>
      </c>
    </row>
    <row r="39" spans="1:7" x14ac:dyDescent="0.35">
      <c r="A39" t="s">
        <v>241</v>
      </c>
      <c r="B39" s="25" t="s">
        <v>246</v>
      </c>
      <c r="C39" s="1">
        <v>2921</v>
      </c>
      <c r="E39" s="1">
        <v>7611</v>
      </c>
      <c r="G39" s="1">
        <f t="shared" si="0"/>
        <v>-4690</v>
      </c>
    </row>
    <row r="40" spans="1:7" x14ac:dyDescent="0.35">
      <c r="A40" t="s">
        <v>241</v>
      </c>
      <c r="B40" s="25" t="s">
        <v>247</v>
      </c>
      <c r="C40" s="1">
        <v>7075</v>
      </c>
      <c r="E40" s="1">
        <v>4489</v>
      </c>
      <c r="G40" s="1">
        <f t="shared" si="0"/>
        <v>2586</v>
      </c>
    </row>
    <row r="41" spans="1:7" x14ac:dyDescent="0.35">
      <c r="A41" t="s">
        <v>241</v>
      </c>
      <c r="B41" s="25" t="s">
        <v>248</v>
      </c>
      <c r="C41" s="1">
        <v>0</v>
      </c>
      <c r="E41" s="1">
        <v>0</v>
      </c>
      <c r="G41" s="1">
        <f t="shared" si="0"/>
        <v>0</v>
      </c>
    </row>
    <row r="42" spans="1:7" x14ac:dyDescent="0.35">
      <c r="A42" t="s">
        <v>241</v>
      </c>
      <c r="B42" s="25" t="s">
        <v>249</v>
      </c>
      <c r="C42" s="1">
        <v>1149149</v>
      </c>
      <c r="E42" s="1">
        <v>3916450</v>
      </c>
      <c r="G42" s="1">
        <f t="shared" si="0"/>
        <v>-2767301</v>
      </c>
    </row>
    <row r="43" spans="1:7" x14ac:dyDescent="0.35">
      <c r="A43" t="s">
        <v>241</v>
      </c>
      <c r="B43" s="25" t="s">
        <v>250</v>
      </c>
      <c r="C43" s="1">
        <v>0</v>
      </c>
      <c r="E43" s="1">
        <v>0</v>
      </c>
      <c r="G43" s="1">
        <f t="shared" si="0"/>
        <v>0</v>
      </c>
    </row>
    <row r="44" spans="1:7" x14ac:dyDescent="0.35">
      <c r="A44" t="s">
        <v>241</v>
      </c>
      <c r="B44" s="25" t="s">
        <v>251</v>
      </c>
      <c r="C44" s="1">
        <v>34767</v>
      </c>
      <c r="E44" s="1">
        <v>4206</v>
      </c>
      <c r="G44" s="1">
        <f t="shared" si="0"/>
        <v>30561</v>
      </c>
    </row>
    <row r="45" spans="1:7" x14ac:dyDescent="0.35">
      <c r="A45" t="s">
        <v>241</v>
      </c>
      <c r="B45" s="25" t="s">
        <v>252</v>
      </c>
      <c r="C45" s="1">
        <v>108</v>
      </c>
      <c r="E45" s="1">
        <v>2632</v>
      </c>
      <c r="G45" s="1">
        <f t="shared" si="0"/>
        <v>-2524</v>
      </c>
    </row>
    <row r="46" spans="1:7" x14ac:dyDescent="0.35">
      <c r="A46" t="s">
        <v>253</v>
      </c>
      <c r="B46" s="25" t="s">
        <v>254</v>
      </c>
      <c r="C46" s="1">
        <v>276542</v>
      </c>
      <c r="E46" s="1">
        <v>3019510</v>
      </c>
      <c r="G46" s="1">
        <f t="shared" si="0"/>
        <v>-2742968</v>
      </c>
    </row>
    <row r="47" spans="1:7" x14ac:dyDescent="0.35">
      <c r="A47" t="s">
        <v>253</v>
      </c>
      <c r="B47" s="25" t="s">
        <v>169</v>
      </c>
      <c r="C47" s="1">
        <v>0</v>
      </c>
      <c r="E47" s="1">
        <v>0</v>
      </c>
      <c r="G47" s="1">
        <f t="shared" si="0"/>
        <v>0</v>
      </c>
    </row>
    <row r="48" spans="1:7" x14ac:dyDescent="0.35">
      <c r="A48" t="s">
        <v>253</v>
      </c>
      <c r="B48" s="25" t="s">
        <v>255</v>
      </c>
      <c r="C48" s="1">
        <v>34</v>
      </c>
      <c r="E48" s="1">
        <v>448</v>
      </c>
      <c r="G48" s="1">
        <f t="shared" si="0"/>
        <v>-414</v>
      </c>
    </row>
    <row r="49" spans="1:7" x14ac:dyDescent="0.35">
      <c r="A49" t="s">
        <v>253</v>
      </c>
      <c r="B49" s="25" t="s">
        <v>256</v>
      </c>
      <c r="C49" s="1">
        <v>263</v>
      </c>
      <c r="E49" s="1">
        <v>220</v>
      </c>
      <c r="G49" s="1">
        <f t="shared" si="0"/>
        <v>43</v>
      </c>
    </row>
    <row r="50" spans="1:7" x14ac:dyDescent="0.35">
      <c r="A50" t="s">
        <v>253</v>
      </c>
      <c r="B50" s="25" t="s">
        <v>257</v>
      </c>
      <c r="C50" s="1">
        <v>229001</v>
      </c>
      <c r="E50" s="1">
        <v>4565636</v>
      </c>
      <c r="G50" s="1">
        <f t="shared" si="0"/>
        <v>-4336635</v>
      </c>
    </row>
    <row r="51" spans="1:7" x14ac:dyDescent="0.35">
      <c r="A51" t="s">
        <v>253</v>
      </c>
      <c r="B51" s="25" t="s">
        <v>258</v>
      </c>
      <c r="C51" s="1">
        <v>9378</v>
      </c>
      <c r="E51" s="1">
        <v>1058499</v>
      </c>
      <c r="G51" s="1">
        <f t="shared" si="0"/>
        <v>-1049121</v>
      </c>
    </row>
    <row r="52" spans="1:7" x14ac:dyDescent="0.35">
      <c r="A52" t="s">
        <v>253</v>
      </c>
      <c r="B52" s="25" t="s">
        <v>259</v>
      </c>
      <c r="C52" s="1">
        <v>13953</v>
      </c>
      <c r="E52" s="1">
        <v>1794803</v>
      </c>
      <c r="G52" s="1">
        <f t="shared" si="0"/>
        <v>-1780850</v>
      </c>
    </row>
    <row r="53" spans="1:7" x14ac:dyDescent="0.35">
      <c r="A53" t="s">
        <v>253</v>
      </c>
      <c r="B53" s="25" t="s">
        <v>260</v>
      </c>
      <c r="C53" s="1">
        <v>0</v>
      </c>
      <c r="E53" s="1">
        <v>95</v>
      </c>
      <c r="G53" s="1">
        <f t="shared" si="0"/>
        <v>-95</v>
      </c>
    </row>
    <row r="54" spans="1:7" x14ac:dyDescent="0.35">
      <c r="A54" t="s">
        <v>253</v>
      </c>
      <c r="B54" s="25" t="s">
        <v>261</v>
      </c>
      <c r="C54" s="1">
        <v>360</v>
      </c>
      <c r="E54" s="1">
        <v>434245</v>
      </c>
      <c r="G54" s="1">
        <f t="shared" si="0"/>
        <v>-433885</v>
      </c>
    </row>
    <row r="55" spans="1:7" x14ac:dyDescent="0.35">
      <c r="A55" t="s">
        <v>253</v>
      </c>
      <c r="B55" s="25" t="s">
        <v>262</v>
      </c>
      <c r="C55" s="1">
        <v>0</v>
      </c>
      <c r="E55" s="1">
        <v>0</v>
      </c>
      <c r="G55" s="1">
        <f t="shared" si="0"/>
        <v>0</v>
      </c>
    </row>
    <row r="56" spans="1:7" x14ac:dyDescent="0.35">
      <c r="A56" t="s">
        <v>263</v>
      </c>
      <c r="B56" s="25" t="s">
        <v>264</v>
      </c>
      <c r="C56" s="1">
        <v>0</v>
      </c>
      <c r="E56" s="1">
        <v>0</v>
      </c>
      <c r="G56" s="1">
        <f t="shared" si="0"/>
        <v>0</v>
      </c>
    </row>
    <row r="57" spans="1:7" x14ac:dyDescent="0.35">
      <c r="A57" t="s">
        <v>263</v>
      </c>
      <c r="B57" s="25" t="s">
        <v>265</v>
      </c>
      <c r="C57" s="1">
        <v>0</v>
      </c>
      <c r="E57" s="1">
        <v>0</v>
      </c>
      <c r="G57" s="1">
        <f t="shared" si="0"/>
        <v>0</v>
      </c>
    </row>
    <row r="58" spans="1:7" x14ac:dyDescent="0.35">
      <c r="A58" t="s">
        <v>263</v>
      </c>
      <c r="B58" s="25" t="s">
        <v>266</v>
      </c>
      <c r="C58" s="1">
        <v>135</v>
      </c>
      <c r="E58" s="1">
        <v>792</v>
      </c>
      <c r="G58" s="1">
        <f t="shared" si="0"/>
        <v>-657</v>
      </c>
    </row>
    <row r="59" spans="1:7" x14ac:dyDescent="0.35">
      <c r="A59" t="s">
        <v>263</v>
      </c>
      <c r="B59" s="25" t="s">
        <v>267</v>
      </c>
      <c r="C59" s="1">
        <v>452</v>
      </c>
      <c r="E59" s="1">
        <v>1779</v>
      </c>
      <c r="G59" s="1">
        <f t="shared" si="0"/>
        <v>-1327</v>
      </c>
    </row>
    <row r="60" spans="1:7" x14ac:dyDescent="0.35">
      <c r="A60" t="s">
        <v>263</v>
      </c>
      <c r="B60" s="25" t="s">
        <v>268</v>
      </c>
      <c r="C60" s="1">
        <v>280</v>
      </c>
      <c r="E60" s="1">
        <v>1269</v>
      </c>
      <c r="G60" s="1">
        <f t="shared" si="0"/>
        <v>-989</v>
      </c>
    </row>
    <row r="61" spans="1:7" x14ac:dyDescent="0.35">
      <c r="A61" t="s">
        <v>263</v>
      </c>
      <c r="B61" s="25" t="s">
        <v>269</v>
      </c>
      <c r="C61" s="1">
        <v>200690</v>
      </c>
      <c r="E61" s="1">
        <v>432811</v>
      </c>
      <c r="G61" s="1">
        <f t="shared" si="0"/>
        <v>-232121</v>
      </c>
    </row>
    <row r="62" spans="1:7" x14ac:dyDescent="0.35">
      <c r="A62" t="s">
        <v>263</v>
      </c>
      <c r="B62" s="25" t="s">
        <v>270</v>
      </c>
      <c r="C62" s="1">
        <v>2800</v>
      </c>
      <c r="E62" s="1">
        <v>8936</v>
      </c>
      <c r="G62" s="1">
        <f t="shared" si="0"/>
        <v>-6136</v>
      </c>
    </row>
    <row r="63" spans="1:7" x14ac:dyDescent="0.35">
      <c r="A63" t="s">
        <v>263</v>
      </c>
      <c r="B63" s="25" t="s">
        <v>271</v>
      </c>
      <c r="C63" s="1">
        <v>413</v>
      </c>
      <c r="E63" s="1">
        <v>757</v>
      </c>
      <c r="G63" s="1">
        <f t="shared" si="0"/>
        <v>-344</v>
      </c>
    </row>
    <row r="64" spans="1:7" x14ac:dyDescent="0.35">
      <c r="A64" t="s">
        <v>263</v>
      </c>
      <c r="B64" s="25" t="s">
        <v>272</v>
      </c>
      <c r="C64" s="1">
        <v>26</v>
      </c>
      <c r="E64" s="1">
        <v>30139</v>
      </c>
      <c r="G64" s="1">
        <f t="shared" si="0"/>
        <v>-30113</v>
      </c>
    </row>
    <row r="65" spans="1:7" x14ac:dyDescent="0.35">
      <c r="A65" t="s">
        <v>263</v>
      </c>
      <c r="B65" s="25" t="s">
        <v>273</v>
      </c>
      <c r="C65" s="1">
        <v>380</v>
      </c>
      <c r="E65" s="1">
        <v>6613</v>
      </c>
      <c r="G65" s="1">
        <f t="shared" si="0"/>
        <v>-6233</v>
      </c>
    </row>
    <row r="66" spans="1:7" x14ac:dyDescent="0.35">
      <c r="A66" t="s">
        <v>263</v>
      </c>
      <c r="B66" s="25" t="s">
        <v>274</v>
      </c>
      <c r="C66" s="1">
        <v>0</v>
      </c>
      <c r="E66" s="1">
        <v>0</v>
      </c>
      <c r="G66" s="1">
        <f t="shared" si="0"/>
        <v>0</v>
      </c>
    </row>
    <row r="67" spans="1:7" x14ac:dyDescent="0.35">
      <c r="A67" t="s">
        <v>263</v>
      </c>
      <c r="B67" s="25" t="s">
        <v>275</v>
      </c>
      <c r="C67" s="1">
        <v>1060</v>
      </c>
      <c r="E67" s="1">
        <v>3435</v>
      </c>
      <c r="G67" s="1">
        <f t="shared" si="0"/>
        <v>-2375</v>
      </c>
    </row>
    <row r="68" spans="1:7" x14ac:dyDescent="0.35">
      <c r="A68" t="s">
        <v>263</v>
      </c>
      <c r="B68" s="25" t="s">
        <v>276</v>
      </c>
      <c r="C68" s="1">
        <v>1243</v>
      </c>
      <c r="E68" s="1">
        <v>6700</v>
      </c>
      <c r="G68" s="1">
        <f t="shared" si="0"/>
        <v>-5457</v>
      </c>
    </row>
    <row r="69" spans="1:7" x14ac:dyDescent="0.35">
      <c r="A69" t="s">
        <v>263</v>
      </c>
      <c r="B69" s="25" t="s">
        <v>277</v>
      </c>
      <c r="C69" s="1">
        <v>16486</v>
      </c>
      <c r="E69" s="1">
        <v>42519</v>
      </c>
      <c r="G69" s="1">
        <f t="shared" si="0"/>
        <v>-26033</v>
      </c>
    </row>
    <row r="70" spans="1:7" x14ac:dyDescent="0.35">
      <c r="A70" t="s">
        <v>263</v>
      </c>
      <c r="B70" s="25" t="s">
        <v>278</v>
      </c>
      <c r="C70" s="1">
        <v>0</v>
      </c>
      <c r="E70" s="1">
        <v>0</v>
      </c>
      <c r="G70" s="1">
        <f t="shared" si="0"/>
        <v>0</v>
      </c>
    </row>
    <row r="71" spans="1:7" x14ac:dyDescent="0.35">
      <c r="A71" t="s">
        <v>263</v>
      </c>
      <c r="B71" s="25" t="s">
        <v>279</v>
      </c>
      <c r="C71" s="1">
        <v>13560</v>
      </c>
      <c r="E71" s="1">
        <v>171259</v>
      </c>
      <c r="G71" s="1">
        <f t="shared" ref="G71:G134" si="1">C71-E71</f>
        <v>-157699</v>
      </c>
    </row>
    <row r="72" spans="1:7" x14ac:dyDescent="0.35">
      <c r="A72" t="s">
        <v>263</v>
      </c>
      <c r="B72" s="25" t="s">
        <v>280</v>
      </c>
      <c r="C72" s="1">
        <v>0</v>
      </c>
      <c r="E72" s="1">
        <v>5114</v>
      </c>
      <c r="G72" s="1">
        <f t="shared" si="1"/>
        <v>-5114</v>
      </c>
    </row>
    <row r="73" spans="1:7" x14ac:dyDescent="0.35">
      <c r="A73" t="s">
        <v>263</v>
      </c>
      <c r="B73" s="25" t="s">
        <v>281</v>
      </c>
      <c r="C73" s="1">
        <v>0</v>
      </c>
      <c r="E73" s="1">
        <v>1713</v>
      </c>
      <c r="G73" s="1">
        <f t="shared" si="1"/>
        <v>-1713</v>
      </c>
    </row>
    <row r="74" spans="1:7" x14ac:dyDescent="0.35">
      <c r="A74" t="s">
        <v>263</v>
      </c>
      <c r="B74" s="25" t="s">
        <v>282</v>
      </c>
      <c r="C74" s="1">
        <v>317</v>
      </c>
      <c r="E74" s="1">
        <v>27885</v>
      </c>
      <c r="G74" s="1">
        <f t="shared" si="1"/>
        <v>-27568</v>
      </c>
    </row>
    <row r="75" spans="1:7" x14ac:dyDescent="0.35">
      <c r="A75" t="s">
        <v>263</v>
      </c>
      <c r="B75" s="25" t="s">
        <v>283</v>
      </c>
      <c r="C75" s="1">
        <v>505</v>
      </c>
      <c r="E75" s="1">
        <v>9168</v>
      </c>
      <c r="G75" s="1">
        <f t="shared" si="1"/>
        <v>-8663</v>
      </c>
    </row>
    <row r="76" spans="1:7" x14ac:dyDescent="0.35">
      <c r="A76" t="s">
        <v>263</v>
      </c>
      <c r="B76" s="25" t="s">
        <v>284</v>
      </c>
      <c r="C76" s="1">
        <v>1352</v>
      </c>
      <c r="E76" s="1">
        <v>2748</v>
      </c>
      <c r="G76" s="1">
        <f t="shared" si="1"/>
        <v>-1396</v>
      </c>
    </row>
    <row r="77" spans="1:7" x14ac:dyDescent="0.35">
      <c r="A77" t="s">
        <v>285</v>
      </c>
      <c r="B77" s="25" t="s">
        <v>286</v>
      </c>
      <c r="C77" s="1">
        <v>0</v>
      </c>
      <c r="E77" s="1">
        <v>0</v>
      </c>
      <c r="G77" s="1">
        <f t="shared" si="1"/>
        <v>0</v>
      </c>
    </row>
    <row r="78" spans="1:7" x14ac:dyDescent="0.35">
      <c r="A78" t="s">
        <v>285</v>
      </c>
      <c r="B78" s="25" t="s">
        <v>287</v>
      </c>
      <c r="C78" s="1">
        <v>639</v>
      </c>
      <c r="E78" s="1">
        <v>66635</v>
      </c>
      <c r="G78" s="1">
        <f t="shared" si="1"/>
        <v>-65996</v>
      </c>
    </row>
    <row r="79" spans="1:7" x14ac:dyDescent="0.35">
      <c r="A79" t="s">
        <v>285</v>
      </c>
      <c r="B79" s="25" t="s">
        <v>288</v>
      </c>
      <c r="C79" s="1">
        <v>116071</v>
      </c>
      <c r="E79" s="1">
        <v>803647</v>
      </c>
      <c r="G79" s="1">
        <f t="shared" si="1"/>
        <v>-687576</v>
      </c>
    </row>
    <row r="80" spans="1:7" x14ac:dyDescent="0.35">
      <c r="A80" t="s">
        <v>289</v>
      </c>
      <c r="B80" s="25" t="s">
        <v>290</v>
      </c>
      <c r="C80" s="1">
        <v>32621</v>
      </c>
      <c r="E80" s="1">
        <v>47763</v>
      </c>
      <c r="G80" s="1">
        <f t="shared" si="1"/>
        <v>-15142</v>
      </c>
    </row>
    <row r="81" spans="1:7" x14ac:dyDescent="0.35">
      <c r="A81" t="s">
        <v>289</v>
      </c>
      <c r="B81" s="25" t="s">
        <v>291</v>
      </c>
      <c r="C81" s="1">
        <v>2</v>
      </c>
      <c r="E81" s="1">
        <v>2364</v>
      </c>
      <c r="G81" s="1">
        <f t="shared" si="1"/>
        <v>-2362</v>
      </c>
    </row>
    <row r="82" spans="1:7" x14ac:dyDescent="0.35">
      <c r="A82" t="s">
        <v>289</v>
      </c>
      <c r="B82" s="25" t="s">
        <v>292</v>
      </c>
      <c r="C82" s="1">
        <v>0</v>
      </c>
      <c r="E82" s="1">
        <v>0</v>
      </c>
      <c r="G82" s="1">
        <f t="shared" si="1"/>
        <v>0</v>
      </c>
    </row>
    <row r="83" spans="1:7" x14ac:dyDescent="0.35">
      <c r="A83" t="s">
        <v>289</v>
      </c>
      <c r="B83" s="25" t="s">
        <v>293</v>
      </c>
      <c r="C83" s="1">
        <v>0</v>
      </c>
      <c r="E83" s="1">
        <v>0</v>
      </c>
      <c r="G83" s="1">
        <f t="shared" si="1"/>
        <v>0</v>
      </c>
    </row>
    <row r="84" spans="1:7" x14ac:dyDescent="0.35">
      <c r="A84" t="s">
        <v>289</v>
      </c>
      <c r="B84" s="25" t="s">
        <v>294</v>
      </c>
      <c r="C84" s="1">
        <v>806</v>
      </c>
      <c r="E84" s="1">
        <v>45536</v>
      </c>
      <c r="G84" s="1">
        <f t="shared" si="1"/>
        <v>-44730</v>
      </c>
    </row>
    <row r="85" spans="1:7" x14ac:dyDescent="0.35">
      <c r="A85" t="s">
        <v>295</v>
      </c>
      <c r="B85" s="25" t="s">
        <v>296</v>
      </c>
      <c r="C85" s="1">
        <v>57956</v>
      </c>
      <c r="E85" s="1">
        <v>282249</v>
      </c>
      <c r="G85" s="1">
        <f t="shared" si="1"/>
        <v>-224293</v>
      </c>
    </row>
    <row r="86" spans="1:7" x14ac:dyDescent="0.35">
      <c r="A86" t="s">
        <v>295</v>
      </c>
      <c r="B86" s="25" t="s">
        <v>297</v>
      </c>
      <c r="C86" s="1">
        <v>94546</v>
      </c>
      <c r="E86" s="1">
        <v>79166</v>
      </c>
      <c r="G86" s="1">
        <f t="shared" si="1"/>
        <v>15380</v>
      </c>
    </row>
    <row r="87" spans="1:7" x14ac:dyDescent="0.35">
      <c r="A87" t="s">
        <v>295</v>
      </c>
      <c r="B87" s="25" t="s">
        <v>298</v>
      </c>
      <c r="C87" s="1">
        <v>74007</v>
      </c>
      <c r="E87" s="1">
        <v>804175</v>
      </c>
      <c r="G87" s="1">
        <f t="shared" si="1"/>
        <v>-730168</v>
      </c>
    </row>
    <row r="88" spans="1:7" x14ac:dyDescent="0.35">
      <c r="A88" t="s">
        <v>295</v>
      </c>
      <c r="B88" s="25" t="s">
        <v>299</v>
      </c>
      <c r="C88" s="1">
        <v>6691</v>
      </c>
      <c r="E88" s="1">
        <v>70869</v>
      </c>
      <c r="G88" s="1">
        <f t="shared" si="1"/>
        <v>-64178</v>
      </c>
    </row>
    <row r="89" spans="1:7" x14ac:dyDescent="0.35">
      <c r="A89" t="s">
        <v>295</v>
      </c>
      <c r="B89" s="25" t="s">
        <v>300</v>
      </c>
      <c r="C89" s="1">
        <v>113419</v>
      </c>
      <c r="E89" s="1">
        <v>462902</v>
      </c>
      <c r="G89" s="1">
        <f t="shared" si="1"/>
        <v>-349483</v>
      </c>
    </row>
    <row r="90" spans="1:7" x14ac:dyDescent="0.35">
      <c r="A90" t="s">
        <v>295</v>
      </c>
      <c r="B90" s="25" t="s">
        <v>301</v>
      </c>
      <c r="C90" s="1">
        <v>38669</v>
      </c>
      <c r="E90" s="1">
        <v>109162</v>
      </c>
      <c r="G90" s="1">
        <f t="shared" si="1"/>
        <v>-70493</v>
      </c>
    </row>
    <row r="91" spans="1:7" x14ac:dyDescent="0.35">
      <c r="A91" t="s">
        <v>295</v>
      </c>
      <c r="B91" s="25" t="s">
        <v>302</v>
      </c>
      <c r="C91" s="1">
        <v>6721</v>
      </c>
      <c r="E91" s="1">
        <v>5398</v>
      </c>
      <c r="G91" s="1">
        <f t="shared" si="1"/>
        <v>1323</v>
      </c>
    </row>
    <row r="92" spans="1:7" x14ac:dyDescent="0.35">
      <c r="A92" t="s">
        <v>295</v>
      </c>
      <c r="B92" s="25" t="s">
        <v>303</v>
      </c>
      <c r="C92" s="1">
        <v>289</v>
      </c>
      <c r="E92" s="1">
        <v>2456</v>
      </c>
      <c r="G92" s="1">
        <f t="shared" si="1"/>
        <v>-2167</v>
      </c>
    </row>
    <row r="93" spans="1:7" x14ac:dyDescent="0.35">
      <c r="A93" t="s">
        <v>295</v>
      </c>
      <c r="B93" s="25" t="s">
        <v>304</v>
      </c>
      <c r="C93" s="1">
        <v>356</v>
      </c>
      <c r="E93" s="1">
        <v>3556</v>
      </c>
      <c r="G93" s="1">
        <f t="shared" si="1"/>
        <v>-3200</v>
      </c>
    </row>
    <row r="94" spans="1:7" x14ac:dyDescent="0.35">
      <c r="A94" t="s">
        <v>295</v>
      </c>
      <c r="B94" s="25" t="s">
        <v>305</v>
      </c>
      <c r="C94" s="1">
        <v>0</v>
      </c>
      <c r="E94" s="1">
        <v>4000</v>
      </c>
      <c r="G94" s="1">
        <f t="shared" si="1"/>
        <v>-4000</v>
      </c>
    </row>
    <row r="95" spans="1:7" x14ac:dyDescent="0.35">
      <c r="A95" t="s">
        <v>295</v>
      </c>
      <c r="B95" s="25" t="s">
        <v>306</v>
      </c>
      <c r="C95" s="1">
        <v>19985</v>
      </c>
      <c r="E95" s="1">
        <v>7650</v>
      </c>
      <c r="G95" s="1">
        <f t="shared" si="1"/>
        <v>12335</v>
      </c>
    </row>
    <row r="96" spans="1:7" x14ac:dyDescent="0.35">
      <c r="A96" t="s">
        <v>295</v>
      </c>
      <c r="B96" s="25" t="s">
        <v>307</v>
      </c>
      <c r="C96" s="1">
        <v>0</v>
      </c>
      <c r="E96" s="1">
        <v>0</v>
      </c>
      <c r="G96" s="1">
        <f t="shared" si="1"/>
        <v>0</v>
      </c>
    </row>
    <row r="97" spans="1:7" x14ac:dyDescent="0.35">
      <c r="A97" t="s">
        <v>295</v>
      </c>
      <c r="B97" s="25" t="s">
        <v>308</v>
      </c>
      <c r="C97" s="1">
        <v>74869</v>
      </c>
      <c r="E97" s="1">
        <v>55267</v>
      </c>
      <c r="G97" s="1">
        <f t="shared" si="1"/>
        <v>19602</v>
      </c>
    </row>
    <row r="98" spans="1:7" x14ac:dyDescent="0.35">
      <c r="A98" t="s">
        <v>295</v>
      </c>
      <c r="B98" s="25" t="s">
        <v>309</v>
      </c>
      <c r="C98" s="1">
        <v>15570</v>
      </c>
      <c r="E98" s="1">
        <v>15592</v>
      </c>
      <c r="G98" s="1">
        <f t="shared" si="1"/>
        <v>-22</v>
      </c>
    </row>
    <row r="99" spans="1:7" x14ac:dyDescent="0.35">
      <c r="A99" t="s">
        <v>295</v>
      </c>
      <c r="B99" s="25" t="s">
        <v>310</v>
      </c>
      <c r="C99" s="1">
        <v>6589</v>
      </c>
      <c r="E99" s="1">
        <v>3110</v>
      </c>
      <c r="G99" s="1">
        <f t="shared" si="1"/>
        <v>3479</v>
      </c>
    </row>
    <row r="100" spans="1:7" x14ac:dyDescent="0.35">
      <c r="A100" t="s">
        <v>295</v>
      </c>
      <c r="B100" s="25" t="s">
        <v>311</v>
      </c>
      <c r="C100" s="1">
        <v>4106</v>
      </c>
      <c r="E100" s="1">
        <v>4160</v>
      </c>
      <c r="G100" s="1">
        <f t="shared" si="1"/>
        <v>-54</v>
      </c>
    </row>
    <row r="101" spans="1:7" x14ac:dyDescent="0.35">
      <c r="A101" t="s">
        <v>295</v>
      </c>
      <c r="B101" s="25" t="s">
        <v>312</v>
      </c>
      <c r="C101" s="1">
        <v>0</v>
      </c>
      <c r="E101" s="1">
        <v>0</v>
      </c>
      <c r="G101" s="1">
        <f t="shared" si="1"/>
        <v>0</v>
      </c>
    </row>
    <row r="102" spans="1:7" x14ac:dyDescent="0.35">
      <c r="A102" t="s">
        <v>295</v>
      </c>
      <c r="B102" s="25" t="s">
        <v>313</v>
      </c>
      <c r="C102" s="1">
        <v>842</v>
      </c>
      <c r="E102" s="1">
        <v>9066</v>
      </c>
      <c r="G102" s="1">
        <f t="shared" si="1"/>
        <v>-8224</v>
      </c>
    </row>
    <row r="103" spans="1:7" x14ac:dyDescent="0.35">
      <c r="A103" t="s">
        <v>295</v>
      </c>
      <c r="B103" s="25" t="s">
        <v>314</v>
      </c>
      <c r="C103" s="1">
        <v>231434</v>
      </c>
      <c r="E103" s="1">
        <v>1302242</v>
      </c>
      <c r="G103" s="1">
        <f t="shared" si="1"/>
        <v>-1070808</v>
      </c>
    </row>
    <row r="104" spans="1:7" x14ac:dyDescent="0.35">
      <c r="A104" t="s">
        <v>295</v>
      </c>
      <c r="B104" s="25" t="s">
        <v>315</v>
      </c>
      <c r="C104" s="1">
        <v>11126</v>
      </c>
      <c r="E104" s="1">
        <v>3098</v>
      </c>
      <c r="G104" s="1">
        <f t="shared" si="1"/>
        <v>8028</v>
      </c>
    </row>
    <row r="105" spans="1:7" x14ac:dyDescent="0.35">
      <c r="A105" t="s">
        <v>316</v>
      </c>
      <c r="B105" s="25" t="s">
        <v>317</v>
      </c>
      <c r="C105" s="1">
        <v>4196</v>
      </c>
      <c r="E105" s="1">
        <v>55374</v>
      </c>
      <c r="G105" s="1">
        <f t="shared" si="1"/>
        <v>-51178</v>
      </c>
    </row>
    <row r="106" spans="1:7" x14ac:dyDescent="0.35">
      <c r="A106" t="s">
        <v>316</v>
      </c>
      <c r="B106" s="25" t="s">
        <v>318</v>
      </c>
      <c r="C106" s="1">
        <v>250</v>
      </c>
      <c r="E106" s="1">
        <v>400</v>
      </c>
      <c r="G106" s="1">
        <f t="shared" si="1"/>
        <v>-150</v>
      </c>
    </row>
    <row r="107" spans="1:7" x14ac:dyDescent="0.35">
      <c r="A107" t="s">
        <v>316</v>
      </c>
      <c r="B107" s="25" t="s">
        <v>319</v>
      </c>
      <c r="C107" s="1">
        <v>8409</v>
      </c>
      <c r="E107" s="1">
        <v>14215</v>
      </c>
      <c r="G107" s="1">
        <f t="shared" si="1"/>
        <v>-5806</v>
      </c>
    </row>
    <row r="108" spans="1:7" x14ac:dyDescent="0.35">
      <c r="A108" t="s">
        <v>316</v>
      </c>
      <c r="B108" s="25" t="s">
        <v>101</v>
      </c>
      <c r="C108" s="1">
        <v>273</v>
      </c>
      <c r="E108" s="1">
        <v>28050</v>
      </c>
      <c r="G108" s="1">
        <f t="shared" si="1"/>
        <v>-27777</v>
      </c>
    </row>
    <row r="109" spans="1:7" x14ac:dyDescent="0.35">
      <c r="A109" t="s">
        <v>316</v>
      </c>
      <c r="B109" s="25" t="s">
        <v>320</v>
      </c>
      <c r="C109" s="1">
        <v>5835</v>
      </c>
      <c r="E109" s="1">
        <v>7774</v>
      </c>
      <c r="G109" s="1">
        <f t="shared" si="1"/>
        <v>-1939</v>
      </c>
    </row>
    <row r="110" spans="1:7" x14ac:dyDescent="0.35">
      <c r="A110" t="s">
        <v>316</v>
      </c>
      <c r="B110" s="25" t="s">
        <v>321</v>
      </c>
      <c r="C110" s="1">
        <v>1663</v>
      </c>
      <c r="E110" s="1">
        <v>9252</v>
      </c>
      <c r="G110" s="1">
        <f t="shared" si="1"/>
        <v>-7589</v>
      </c>
    </row>
    <row r="111" spans="1:7" x14ac:dyDescent="0.35">
      <c r="A111" t="s">
        <v>316</v>
      </c>
      <c r="B111" s="25" t="s">
        <v>322</v>
      </c>
      <c r="C111" s="1">
        <v>12363</v>
      </c>
      <c r="E111" s="1">
        <v>16694</v>
      </c>
      <c r="G111" s="1">
        <f t="shared" si="1"/>
        <v>-4331</v>
      </c>
    </row>
    <row r="112" spans="1:7" x14ac:dyDescent="0.35">
      <c r="A112" t="s">
        <v>316</v>
      </c>
      <c r="B112" s="25" t="s">
        <v>323</v>
      </c>
      <c r="C112" s="1">
        <v>2081</v>
      </c>
      <c r="E112" s="1">
        <v>4957</v>
      </c>
      <c r="G112" s="1">
        <f t="shared" si="1"/>
        <v>-2876</v>
      </c>
    </row>
    <row r="113" spans="1:7" x14ac:dyDescent="0.35">
      <c r="A113" t="s">
        <v>316</v>
      </c>
      <c r="B113" s="25" t="s">
        <v>324</v>
      </c>
      <c r="C113" s="1">
        <v>0</v>
      </c>
      <c r="E113" s="1">
        <v>9540</v>
      </c>
      <c r="G113" s="1">
        <f t="shared" si="1"/>
        <v>-9540</v>
      </c>
    </row>
    <row r="114" spans="1:7" x14ac:dyDescent="0.35">
      <c r="A114" t="s">
        <v>316</v>
      </c>
      <c r="B114" s="25" t="s">
        <v>325</v>
      </c>
      <c r="C114" s="1">
        <v>0</v>
      </c>
      <c r="E114" s="1">
        <v>0</v>
      </c>
      <c r="G114" s="1">
        <f t="shared" si="1"/>
        <v>0</v>
      </c>
    </row>
    <row r="115" spans="1:7" x14ac:dyDescent="0.35">
      <c r="A115" t="s">
        <v>316</v>
      </c>
      <c r="B115" s="25" t="s">
        <v>326</v>
      </c>
      <c r="C115" s="1">
        <v>0</v>
      </c>
      <c r="E115" s="1">
        <v>0</v>
      </c>
      <c r="G115" s="1">
        <f t="shared" si="1"/>
        <v>0</v>
      </c>
    </row>
    <row r="116" spans="1:7" x14ac:dyDescent="0.35">
      <c r="A116" t="s">
        <v>316</v>
      </c>
      <c r="B116" s="25" t="s">
        <v>327</v>
      </c>
      <c r="C116" s="1">
        <v>599</v>
      </c>
      <c r="E116" s="1">
        <v>2480</v>
      </c>
      <c r="G116" s="1">
        <f t="shared" si="1"/>
        <v>-1881</v>
      </c>
    </row>
    <row r="117" spans="1:7" x14ac:dyDescent="0.35">
      <c r="A117" t="s">
        <v>316</v>
      </c>
      <c r="B117" s="25" t="s">
        <v>328</v>
      </c>
      <c r="C117" s="1">
        <v>15503</v>
      </c>
      <c r="E117" s="1">
        <v>15498</v>
      </c>
      <c r="G117" s="1">
        <f t="shared" si="1"/>
        <v>5</v>
      </c>
    </row>
    <row r="118" spans="1:7" x14ac:dyDescent="0.35">
      <c r="A118" t="s">
        <v>329</v>
      </c>
      <c r="B118" s="25" t="s">
        <v>330</v>
      </c>
      <c r="C118" s="1">
        <v>5</v>
      </c>
      <c r="E118" s="1">
        <v>6166</v>
      </c>
      <c r="G118" s="1">
        <f t="shared" si="1"/>
        <v>-6161</v>
      </c>
    </row>
    <row r="119" spans="1:7" x14ac:dyDescent="0.35">
      <c r="A119" t="s">
        <v>329</v>
      </c>
      <c r="B119" s="25" t="s">
        <v>331</v>
      </c>
      <c r="C119" s="1">
        <v>0</v>
      </c>
      <c r="E119" s="1">
        <v>661</v>
      </c>
      <c r="G119" s="1">
        <f t="shared" si="1"/>
        <v>-661</v>
      </c>
    </row>
    <row r="120" spans="1:7" x14ac:dyDescent="0.35">
      <c r="A120" t="s">
        <v>329</v>
      </c>
      <c r="B120" s="25" t="s">
        <v>332</v>
      </c>
      <c r="C120" s="1">
        <v>130951</v>
      </c>
      <c r="E120" s="1">
        <v>370822</v>
      </c>
      <c r="G120" s="1">
        <f t="shared" si="1"/>
        <v>-239871</v>
      </c>
    </row>
    <row r="121" spans="1:7" x14ac:dyDescent="0.35">
      <c r="A121" t="s">
        <v>329</v>
      </c>
      <c r="B121" s="25" t="s">
        <v>333</v>
      </c>
      <c r="C121" s="1">
        <v>2335</v>
      </c>
      <c r="E121" s="1">
        <v>5496</v>
      </c>
      <c r="G121" s="1">
        <f t="shared" si="1"/>
        <v>-3161</v>
      </c>
    </row>
    <row r="122" spans="1:7" x14ac:dyDescent="0.35">
      <c r="A122" t="s">
        <v>329</v>
      </c>
      <c r="B122" s="25" t="s">
        <v>334</v>
      </c>
      <c r="C122" s="1">
        <v>0</v>
      </c>
      <c r="E122" s="1">
        <v>0</v>
      </c>
      <c r="G122" s="1">
        <f t="shared" si="1"/>
        <v>0</v>
      </c>
    </row>
    <row r="123" spans="1:7" x14ac:dyDescent="0.35">
      <c r="A123" t="s">
        <v>329</v>
      </c>
      <c r="B123" s="25" t="s">
        <v>335</v>
      </c>
      <c r="C123" s="1">
        <v>84</v>
      </c>
      <c r="E123" s="1">
        <v>47</v>
      </c>
      <c r="G123" s="1">
        <f t="shared" si="1"/>
        <v>37</v>
      </c>
    </row>
    <row r="124" spans="1:7" x14ac:dyDescent="0.35">
      <c r="A124" t="s">
        <v>329</v>
      </c>
      <c r="B124" s="25" t="s">
        <v>336</v>
      </c>
      <c r="C124" s="1">
        <v>3576</v>
      </c>
      <c r="E124" s="1">
        <v>4258</v>
      </c>
      <c r="G124" s="1">
        <f t="shared" si="1"/>
        <v>-682</v>
      </c>
    </row>
    <row r="125" spans="1:7" x14ac:dyDescent="0.35">
      <c r="A125" t="s">
        <v>329</v>
      </c>
      <c r="B125" s="25" t="s">
        <v>337</v>
      </c>
      <c r="C125" s="1">
        <v>23868</v>
      </c>
      <c r="E125" s="1">
        <v>22290</v>
      </c>
      <c r="G125" s="1">
        <f t="shared" si="1"/>
        <v>1578</v>
      </c>
    </row>
    <row r="126" spans="1:7" x14ac:dyDescent="0.35">
      <c r="A126" t="s">
        <v>329</v>
      </c>
      <c r="B126" s="25" t="s">
        <v>338</v>
      </c>
      <c r="C126" s="1">
        <v>0</v>
      </c>
      <c r="E126" s="1">
        <v>1171</v>
      </c>
      <c r="G126" s="1">
        <f t="shared" si="1"/>
        <v>-1171</v>
      </c>
    </row>
    <row r="127" spans="1:7" x14ac:dyDescent="0.35">
      <c r="A127" t="s">
        <v>329</v>
      </c>
      <c r="B127" s="25" t="s">
        <v>339</v>
      </c>
      <c r="C127" s="1">
        <v>0</v>
      </c>
      <c r="E127" s="1">
        <v>2423</v>
      </c>
      <c r="G127" s="1">
        <f t="shared" si="1"/>
        <v>-2423</v>
      </c>
    </row>
    <row r="128" spans="1:7" x14ac:dyDescent="0.35">
      <c r="A128" t="s">
        <v>329</v>
      </c>
      <c r="B128" s="25" t="s">
        <v>340</v>
      </c>
      <c r="C128" s="1">
        <v>0</v>
      </c>
      <c r="E128" s="1">
        <v>1117</v>
      </c>
      <c r="G128" s="1">
        <f t="shared" si="1"/>
        <v>-1117</v>
      </c>
    </row>
    <row r="129" spans="1:7" x14ac:dyDescent="0.35">
      <c r="A129" t="s">
        <v>329</v>
      </c>
      <c r="B129" s="25" t="s">
        <v>341</v>
      </c>
      <c r="C129" s="1">
        <v>18513</v>
      </c>
      <c r="E129" s="1">
        <v>79558</v>
      </c>
      <c r="G129" s="1">
        <f t="shared" si="1"/>
        <v>-61045</v>
      </c>
    </row>
    <row r="130" spans="1:7" x14ac:dyDescent="0.35">
      <c r="A130" t="s">
        <v>329</v>
      </c>
      <c r="B130" s="25" t="s">
        <v>342</v>
      </c>
      <c r="C130" s="1">
        <v>0</v>
      </c>
      <c r="E130" s="1">
        <v>16922</v>
      </c>
      <c r="G130" s="1">
        <f t="shared" si="1"/>
        <v>-16922</v>
      </c>
    </row>
    <row r="131" spans="1:7" x14ac:dyDescent="0.35">
      <c r="A131" t="s">
        <v>329</v>
      </c>
      <c r="B131" s="25" t="s">
        <v>343</v>
      </c>
      <c r="C131" s="1">
        <v>0</v>
      </c>
      <c r="E131" s="1">
        <v>464</v>
      </c>
      <c r="G131" s="1">
        <f t="shared" si="1"/>
        <v>-464</v>
      </c>
    </row>
    <row r="132" spans="1:7" x14ac:dyDescent="0.35">
      <c r="A132" t="s">
        <v>218</v>
      </c>
      <c r="B132" s="25" t="s">
        <v>344</v>
      </c>
      <c r="C132" s="1">
        <v>230430</v>
      </c>
      <c r="E132" s="1">
        <v>230954</v>
      </c>
      <c r="G132" s="1">
        <f t="shared" si="1"/>
        <v>-524</v>
      </c>
    </row>
    <row r="133" spans="1:7" x14ac:dyDescent="0.35">
      <c r="A133" t="s">
        <v>329</v>
      </c>
      <c r="B133" s="25" t="s">
        <v>345</v>
      </c>
      <c r="C133" s="1">
        <v>876</v>
      </c>
      <c r="E133" s="1">
        <v>876</v>
      </c>
      <c r="G133" s="1">
        <f t="shared" si="1"/>
        <v>0</v>
      </c>
    </row>
    <row r="134" spans="1:7" x14ac:dyDescent="0.35">
      <c r="A134" t="s">
        <v>329</v>
      </c>
      <c r="B134" s="25" t="s">
        <v>346</v>
      </c>
      <c r="C134" s="1">
        <v>70755</v>
      </c>
      <c r="E134" s="1">
        <v>106270</v>
      </c>
      <c r="G134" s="1">
        <f t="shared" si="1"/>
        <v>-35515</v>
      </c>
    </row>
    <row r="135" spans="1:7" x14ac:dyDescent="0.35">
      <c r="A135" t="s">
        <v>329</v>
      </c>
      <c r="B135" s="25" t="s">
        <v>347</v>
      </c>
      <c r="C135" s="1">
        <v>32040</v>
      </c>
      <c r="E135" s="1">
        <v>119248</v>
      </c>
      <c r="G135" s="1">
        <f t="shared" ref="G135:G138" si="2">C135-E135</f>
        <v>-87208</v>
      </c>
    </row>
    <row r="136" spans="1:7" x14ac:dyDescent="0.35">
      <c r="A136" t="s">
        <v>329</v>
      </c>
      <c r="B136" s="25" t="s">
        <v>348</v>
      </c>
      <c r="C136" s="1">
        <v>247465</v>
      </c>
      <c r="E136" s="1">
        <v>446632</v>
      </c>
      <c r="G136" s="1">
        <f t="shared" si="2"/>
        <v>-199167</v>
      </c>
    </row>
    <row r="137" spans="1:7" x14ac:dyDescent="0.35">
      <c r="A137" t="s">
        <v>329</v>
      </c>
      <c r="B137" s="25" t="s">
        <v>349</v>
      </c>
      <c r="C137" s="1">
        <v>10304</v>
      </c>
      <c r="E137" s="1">
        <v>124540</v>
      </c>
      <c r="G137" s="1">
        <f t="shared" si="2"/>
        <v>-114236</v>
      </c>
    </row>
    <row r="138" spans="1:7" x14ac:dyDescent="0.35">
      <c r="A138" t="s">
        <v>329</v>
      </c>
      <c r="B138" s="25" t="s">
        <v>350</v>
      </c>
      <c r="C138" s="1">
        <v>1000</v>
      </c>
      <c r="E138" s="1">
        <v>7255</v>
      </c>
      <c r="G138" s="1">
        <f t="shared" si="2"/>
        <v>-6255</v>
      </c>
    </row>
    <row r="139" spans="1:7" x14ac:dyDescent="0.35">
      <c r="B139" s="3" t="s">
        <v>135</v>
      </c>
      <c r="C139" s="4">
        <f>SUM(C6:C138)</f>
        <v>4140014</v>
      </c>
      <c r="D139" s="4"/>
      <c r="E139" s="4">
        <f t="shared" ref="E139:G139" si="3">SUM(E6:E138)</f>
        <v>23543671</v>
      </c>
      <c r="F139" s="4"/>
      <c r="G139" s="4">
        <f t="shared" si="3"/>
        <v>-19403657</v>
      </c>
    </row>
    <row r="142" spans="1:7" x14ac:dyDescent="0.35">
      <c r="B142" s="3" t="s">
        <v>110</v>
      </c>
      <c r="C142" s="4">
        <f>C3+C139</f>
        <v>44772112</v>
      </c>
      <c r="D142" s="4"/>
      <c r="E142" s="4">
        <f t="shared" ref="E142:G142" si="4">E3+E139</f>
        <v>51758075</v>
      </c>
      <c r="F142" s="4"/>
      <c r="G142" s="4">
        <f t="shared" si="4"/>
        <v>-6985963</v>
      </c>
    </row>
    <row r="144" spans="1:7" x14ac:dyDescent="0.35">
      <c r="B144" t="s">
        <v>111</v>
      </c>
      <c r="G144" s="1">
        <v>1251070</v>
      </c>
    </row>
    <row r="145" spans="1:7" x14ac:dyDescent="0.35">
      <c r="B145" t="s">
        <v>112</v>
      </c>
      <c r="G145" s="1">
        <v>1230197</v>
      </c>
    </row>
    <row r="147" spans="1:7" x14ac:dyDescent="0.35">
      <c r="B147" s="3" t="s">
        <v>113</v>
      </c>
      <c r="G147" s="4">
        <f>G142+G144+G145</f>
        <v>-4504696</v>
      </c>
    </row>
    <row r="149" spans="1:7" x14ac:dyDescent="0.35">
      <c r="B149" t="s">
        <v>114</v>
      </c>
      <c r="G149" s="1">
        <v>101680</v>
      </c>
    </row>
    <row r="151" spans="1:7" x14ac:dyDescent="0.35">
      <c r="B151" s="3" t="s">
        <v>115</v>
      </c>
      <c r="G151" s="4">
        <f>G147+G149</f>
        <v>-4403016</v>
      </c>
    </row>
    <row r="153" spans="1:7" x14ac:dyDescent="0.35">
      <c r="A153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C95F-7DC4-4073-9C52-1E83F68A2829}">
  <dimension ref="A1:K153"/>
  <sheetViews>
    <sheetView topLeftCell="A55" zoomScale="65" zoomScaleNormal="65" workbookViewId="0">
      <selection activeCell="B79" sqref="B79"/>
    </sheetView>
  </sheetViews>
  <sheetFormatPr defaultRowHeight="14.5" x14ac:dyDescent="0.35"/>
  <cols>
    <col min="2" max="2" width="108.54296875" bestFit="1" customWidth="1"/>
    <col min="3" max="3" width="14" bestFit="1" customWidth="1"/>
    <col min="5" max="5" width="11" bestFit="1" customWidth="1"/>
    <col min="7" max="7" width="10.54296875" bestFit="1" customWidth="1"/>
  </cols>
  <sheetData>
    <row r="1" spans="1:11" x14ac:dyDescent="0.35">
      <c r="A1" s="3"/>
      <c r="B1" s="3" t="s">
        <v>208</v>
      </c>
    </row>
    <row r="2" spans="1:11" x14ac:dyDescent="0.35">
      <c r="C2" t="s">
        <v>0</v>
      </c>
      <c r="E2" t="s">
        <v>1</v>
      </c>
      <c r="G2" t="s">
        <v>109</v>
      </c>
    </row>
    <row r="3" spans="1:11" x14ac:dyDescent="0.35">
      <c r="B3" s="3" t="s">
        <v>116</v>
      </c>
      <c r="C3" s="4">
        <v>38959771</v>
      </c>
      <c r="D3" s="1"/>
      <c r="E3" s="4">
        <v>28524404</v>
      </c>
      <c r="F3" s="1"/>
      <c r="G3" s="4">
        <f>C3-E3</f>
        <v>10435367</v>
      </c>
    </row>
    <row r="4" spans="1:11" x14ac:dyDescent="0.35">
      <c r="B4" s="3"/>
      <c r="C4" s="4"/>
      <c r="D4" s="1"/>
      <c r="E4" s="4"/>
      <c r="F4" s="1"/>
      <c r="G4" s="4"/>
    </row>
    <row r="5" spans="1:11" x14ac:dyDescent="0.35">
      <c r="A5" s="3" t="s">
        <v>120</v>
      </c>
      <c r="B5" s="3"/>
      <c r="C5" s="4"/>
      <c r="D5" s="1"/>
      <c r="E5" s="4"/>
      <c r="F5" s="1"/>
      <c r="G5" s="4"/>
    </row>
    <row r="6" spans="1:11" x14ac:dyDescent="0.35">
      <c r="A6" t="s">
        <v>209</v>
      </c>
      <c r="B6" t="s">
        <v>210</v>
      </c>
      <c r="C6" s="1">
        <v>4988</v>
      </c>
      <c r="E6" s="1">
        <v>1222</v>
      </c>
      <c r="G6" s="1">
        <f>C6-E6</f>
        <v>3766</v>
      </c>
      <c r="K6" s="1"/>
    </row>
    <row r="7" spans="1:11" x14ac:dyDescent="0.35">
      <c r="A7" t="s">
        <v>209</v>
      </c>
      <c r="B7" t="s">
        <v>211</v>
      </c>
      <c r="C7" s="1">
        <v>0</v>
      </c>
      <c r="E7" s="1">
        <v>87979</v>
      </c>
      <c r="G7" s="1">
        <f t="shared" ref="G7:G70" si="0">C7-E7</f>
        <v>-87979</v>
      </c>
      <c r="K7" s="1"/>
    </row>
    <row r="8" spans="1:11" x14ac:dyDescent="0.35">
      <c r="A8" t="s">
        <v>212</v>
      </c>
      <c r="B8" t="s">
        <v>213</v>
      </c>
      <c r="C8" s="1">
        <v>20</v>
      </c>
      <c r="E8" s="1">
        <v>0</v>
      </c>
      <c r="G8" s="1">
        <f t="shared" si="0"/>
        <v>20</v>
      </c>
      <c r="K8" s="1"/>
    </row>
    <row r="9" spans="1:11" x14ac:dyDescent="0.35">
      <c r="A9" t="s">
        <v>212</v>
      </c>
      <c r="B9" t="s">
        <v>214</v>
      </c>
      <c r="C9" s="1">
        <v>3719</v>
      </c>
      <c r="E9" s="1">
        <v>81756</v>
      </c>
      <c r="G9" s="1">
        <f t="shared" si="0"/>
        <v>-78037</v>
      </c>
      <c r="K9" s="1"/>
    </row>
    <row r="10" spans="1:11" x14ac:dyDescent="0.35">
      <c r="A10" t="s">
        <v>212</v>
      </c>
      <c r="B10" t="s">
        <v>215</v>
      </c>
      <c r="C10" s="1">
        <v>4763</v>
      </c>
      <c r="E10" s="1">
        <v>67040</v>
      </c>
      <c r="G10" s="1">
        <f t="shared" si="0"/>
        <v>-62277</v>
      </c>
      <c r="K10" s="1"/>
    </row>
    <row r="11" spans="1:11" x14ac:dyDescent="0.35">
      <c r="A11" t="s">
        <v>212</v>
      </c>
      <c r="B11" t="s">
        <v>216</v>
      </c>
      <c r="C11" s="1">
        <v>14440</v>
      </c>
      <c r="E11" s="1">
        <v>14969</v>
      </c>
      <c r="G11" s="1">
        <f t="shared" si="0"/>
        <v>-529</v>
      </c>
      <c r="K11" s="1"/>
    </row>
    <row r="12" spans="1:11" x14ac:dyDescent="0.35">
      <c r="A12" t="s">
        <v>212</v>
      </c>
      <c r="B12" t="s">
        <v>217</v>
      </c>
      <c r="C12" s="1">
        <v>0</v>
      </c>
      <c r="E12" s="1">
        <v>0</v>
      </c>
      <c r="G12" s="1">
        <f t="shared" si="0"/>
        <v>0</v>
      </c>
      <c r="K12" s="1"/>
    </row>
    <row r="13" spans="1:11" x14ac:dyDescent="0.35">
      <c r="A13" t="s">
        <v>218</v>
      </c>
      <c r="B13" t="s">
        <v>219</v>
      </c>
      <c r="C13" s="1">
        <v>2978</v>
      </c>
      <c r="E13" s="1">
        <v>29412</v>
      </c>
      <c r="G13" s="1">
        <f t="shared" si="0"/>
        <v>-26434</v>
      </c>
      <c r="K13" s="1"/>
    </row>
    <row r="14" spans="1:11" x14ac:dyDescent="0.35">
      <c r="A14" t="s">
        <v>218</v>
      </c>
      <c r="B14" t="s">
        <v>220</v>
      </c>
      <c r="C14" s="1">
        <v>0</v>
      </c>
      <c r="E14" s="1">
        <v>0</v>
      </c>
      <c r="G14" s="1">
        <f t="shared" si="0"/>
        <v>0</v>
      </c>
      <c r="K14" s="1"/>
    </row>
    <row r="15" spans="1:11" x14ac:dyDescent="0.35">
      <c r="A15" t="s">
        <v>218</v>
      </c>
      <c r="B15" t="s">
        <v>221</v>
      </c>
      <c r="C15" s="1">
        <v>0</v>
      </c>
      <c r="E15" s="1">
        <v>0</v>
      </c>
      <c r="G15" s="1">
        <f t="shared" si="0"/>
        <v>0</v>
      </c>
      <c r="K15" s="1"/>
    </row>
    <row r="16" spans="1:11" x14ac:dyDescent="0.35">
      <c r="A16" t="s">
        <v>218</v>
      </c>
      <c r="B16" t="s">
        <v>222</v>
      </c>
      <c r="C16" s="1">
        <v>2226</v>
      </c>
      <c r="E16" s="1">
        <v>4617</v>
      </c>
      <c r="G16" s="1">
        <f t="shared" si="0"/>
        <v>-2391</v>
      </c>
      <c r="K16" s="1"/>
    </row>
    <row r="17" spans="1:11" x14ac:dyDescent="0.35">
      <c r="A17" t="s">
        <v>218</v>
      </c>
      <c r="B17" t="s">
        <v>223</v>
      </c>
      <c r="C17" s="1">
        <v>0</v>
      </c>
      <c r="E17" s="1">
        <v>1111</v>
      </c>
      <c r="G17" s="1">
        <f t="shared" si="0"/>
        <v>-1111</v>
      </c>
      <c r="K17" s="1"/>
    </row>
    <row r="18" spans="1:11" x14ac:dyDescent="0.35">
      <c r="A18" t="s">
        <v>218</v>
      </c>
      <c r="B18" t="s">
        <v>224</v>
      </c>
      <c r="C18" s="1">
        <v>1699</v>
      </c>
      <c r="E18" s="1">
        <v>7997</v>
      </c>
      <c r="G18" s="1">
        <f t="shared" si="0"/>
        <v>-6298</v>
      </c>
      <c r="K18" s="1"/>
    </row>
    <row r="19" spans="1:11" x14ac:dyDescent="0.35">
      <c r="A19" t="s">
        <v>218</v>
      </c>
      <c r="B19" t="s">
        <v>225</v>
      </c>
      <c r="C19" s="1">
        <v>39110</v>
      </c>
      <c r="E19" s="1">
        <v>176625</v>
      </c>
      <c r="G19" s="1">
        <f t="shared" si="0"/>
        <v>-137515</v>
      </c>
      <c r="K19" s="1"/>
    </row>
    <row r="20" spans="1:11" x14ac:dyDescent="0.35">
      <c r="A20" t="s">
        <v>218</v>
      </c>
      <c r="B20" t="s">
        <v>226</v>
      </c>
      <c r="C20" s="1">
        <v>3750</v>
      </c>
      <c r="E20" s="1">
        <v>7336</v>
      </c>
      <c r="G20" s="1">
        <f t="shared" si="0"/>
        <v>-3586</v>
      </c>
      <c r="K20" s="1"/>
    </row>
    <row r="21" spans="1:11" x14ac:dyDescent="0.35">
      <c r="A21" t="s">
        <v>218</v>
      </c>
      <c r="B21" t="s">
        <v>227</v>
      </c>
      <c r="C21" s="1">
        <v>7570</v>
      </c>
      <c r="E21" s="1">
        <v>648638</v>
      </c>
      <c r="G21" s="1">
        <f t="shared" si="0"/>
        <v>-641068</v>
      </c>
      <c r="K21" s="1"/>
    </row>
    <row r="22" spans="1:11" x14ac:dyDescent="0.35">
      <c r="A22" t="s">
        <v>218</v>
      </c>
      <c r="B22" t="s">
        <v>228</v>
      </c>
      <c r="C22" s="1">
        <v>0</v>
      </c>
      <c r="E22" s="1">
        <v>0</v>
      </c>
      <c r="G22" s="1">
        <f t="shared" si="0"/>
        <v>0</v>
      </c>
      <c r="K22" s="1"/>
    </row>
    <row r="23" spans="1:11" x14ac:dyDescent="0.35">
      <c r="A23" t="s">
        <v>218</v>
      </c>
      <c r="B23" t="s">
        <v>229</v>
      </c>
      <c r="C23" s="1">
        <v>0</v>
      </c>
      <c r="E23" s="1">
        <v>0</v>
      </c>
      <c r="G23" s="1">
        <f t="shared" si="0"/>
        <v>0</v>
      </c>
      <c r="K23" s="1"/>
    </row>
    <row r="24" spans="1:11" x14ac:dyDescent="0.35">
      <c r="A24" t="s">
        <v>218</v>
      </c>
      <c r="B24" t="s">
        <v>230</v>
      </c>
      <c r="C24" s="1">
        <v>0</v>
      </c>
      <c r="E24" s="1">
        <v>0</v>
      </c>
      <c r="G24" s="1">
        <f t="shared" si="0"/>
        <v>0</v>
      </c>
      <c r="K24" s="1"/>
    </row>
    <row r="25" spans="1:11" x14ac:dyDescent="0.35">
      <c r="A25" t="s">
        <v>218</v>
      </c>
      <c r="B25" t="s">
        <v>231</v>
      </c>
      <c r="C25" s="1">
        <v>16252</v>
      </c>
      <c r="E25" s="1">
        <v>27234</v>
      </c>
      <c r="G25" s="1">
        <f t="shared" si="0"/>
        <v>-10982</v>
      </c>
      <c r="K25" s="1"/>
    </row>
    <row r="26" spans="1:11" x14ac:dyDescent="0.35">
      <c r="A26" t="s">
        <v>218</v>
      </c>
      <c r="B26" t="s">
        <v>232</v>
      </c>
      <c r="C26" s="1">
        <v>0</v>
      </c>
      <c r="E26" s="1">
        <v>0</v>
      </c>
      <c r="G26" s="1">
        <f t="shared" si="0"/>
        <v>0</v>
      </c>
      <c r="K26" s="1"/>
    </row>
    <row r="27" spans="1:11" x14ac:dyDescent="0.35">
      <c r="A27" t="s">
        <v>218</v>
      </c>
      <c r="B27" t="s">
        <v>233</v>
      </c>
      <c r="C27" s="1">
        <v>63401</v>
      </c>
      <c r="E27" s="1">
        <v>42836</v>
      </c>
      <c r="G27" s="1">
        <f t="shared" si="0"/>
        <v>20565</v>
      </c>
      <c r="K27" s="1"/>
    </row>
    <row r="28" spans="1:11" x14ac:dyDescent="0.35">
      <c r="A28" t="s">
        <v>218</v>
      </c>
      <c r="B28" t="s">
        <v>234</v>
      </c>
      <c r="C28" s="1">
        <v>3</v>
      </c>
      <c r="E28" s="1">
        <v>100</v>
      </c>
      <c r="G28" s="1">
        <f t="shared" si="0"/>
        <v>-97</v>
      </c>
      <c r="K28" s="1"/>
    </row>
    <row r="29" spans="1:11" x14ac:dyDescent="0.35">
      <c r="A29" t="s">
        <v>218</v>
      </c>
      <c r="B29" t="s">
        <v>235</v>
      </c>
      <c r="C29" s="1">
        <v>0</v>
      </c>
      <c r="E29" s="1">
        <v>0</v>
      </c>
      <c r="G29" s="1">
        <f t="shared" si="0"/>
        <v>0</v>
      </c>
      <c r="K29" s="1"/>
    </row>
    <row r="30" spans="1:11" x14ac:dyDescent="0.35">
      <c r="A30" t="s">
        <v>218</v>
      </c>
      <c r="B30" t="s">
        <v>236</v>
      </c>
      <c r="C30" s="1">
        <v>51556</v>
      </c>
      <c r="E30" s="1">
        <v>120205</v>
      </c>
      <c r="G30" s="1">
        <f t="shared" si="0"/>
        <v>-68649</v>
      </c>
      <c r="K30" s="1"/>
    </row>
    <row r="31" spans="1:11" x14ac:dyDescent="0.35">
      <c r="A31" t="s">
        <v>218</v>
      </c>
      <c r="B31" t="s">
        <v>237</v>
      </c>
      <c r="C31" s="1">
        <v>2347</v>
      </c>
      <c r="E31" s="1">
        <v>11185</v>
      </c>
      <c r="G31" s="1">
        <f t="shared" si="0"/>
        <v>-8838</v>
      </c>
      <c r="K31" s="1"/>
    </row>
    <row r="32" spans="1:11" x14ac:dyDescent="0.35">
      <c r="A32" t="s">
        <v>218</v>
      </c>
      <c r="B32" t="s">
        <v>238</v>
      </c>
      <c r="C32" s="1">
        <v>80742</v>
      </c>
      <c r="E32" s="1">
        <v>139257</v>
      </c>
      <c r="G32" s="1">
        <f t="shared" si="0"/>
        <v>-58515</v>
      </c>
      <c r="K32" s="1"/>
    </row>
    <row r="33" spans="1:11" x14ac:dyDescent="0.35">
      <c r="A33" t="s">
        <v>218</v>
      </c>
      <c r="B33" t="s">
        <v>239</v>
      </c>
      <c r="C33" s="1">
        <v>0</v>
      </c>
      <c r="E33" s="1">
        <v>0</v>
      </c>
      <c r="G33" s="1">
        <f t="shared" si="0"/>
        <v>0</v>
      </c>
      <c r="K33" s="1"/>
    </row>
    <row r="34" spans="1:11" x14ac:dyDescent="0.35">
      <c r="A34" t="s">
        <v>218</v>
      </c>
      <c r="B34" t="s">
        <v>240</v>
      </c>
      <c r="C34" s="1">
        <v>5910</v>
      </c>
      <c r="E34" s="1">
        <v>10022</v>
      </c>
      <c r="G34" s="1">
        <f t="shared" si="0"/>
        <v>-4112</v>
      </c>
      <c r="K34" s="1"/>
    </row>
    <row r="35" spans="1:11" x14ac:dyDescent="0.35">
      <c r="A35" t="s">
        <v>241</v>
      </c>
      <c r="B35" t="s">
        <v>242</v>
      </c>
      <c r="C35" s="1">
        <v>8854</v>
      </c>
      <c r="E35" s="1">
        <v>333842</v>
      </c>
      <c r="G35" s="1">
        <f t="shared" si="0"/>
        <v>-324988</v>
      </c>
      <c r="K35" s="1"/>
    </row>
    <row r="36" spans="1:11" x14ac:dyDescent="0.35">
      <c r="A36" t="s">
        <v>241</v>
      </c>
      <c r="B36" t="s">
        <v>243</v>
      </c>
      <c r="C36" s="1">
        <v>106686</v>
      </c>
      <c r="E36" s="1">
        <v>132749</v>
      </c>
      <c r="G36" s="1">
        <f t="shared" si="0"/>
        <v>-26063</v>
      </c>
      <c r="K36" s="1"/>
    </row>
    <row r="37" spans="1:11" x14ac:dyDescent="0.35">
      <c r="A37" t="s">
        <v>241</v>
      </c>
      <c r="B37" t="s">
        <v>244</v>
      </c>
      <c r="C37" s="1">
        <v>25062</v>
      </c>
      <c r="E37" s="1">
        <v>133591</v>
      </c>
      <c r="G37" s="1">
        <f t="shared" si="0"/>
        <v>-108529</v>
      </c>
      <c r="K37" s="1"/>
    </row>
    <row r="38" spans="1:11" x14ac:dyDescent="0.35">
      <c r="A38" t="s">
        <v>241</v>
      </c>
      <c r="B38" t="s">
        <v>245</v>
      </c>
      <c r="C38" s="1">
        <v>0</v>
      </c>
      <c r="E38" s="1">
        <v>0</v>
      </c>
      <c r="G38" s="1">
        <f t="shared" si="0"/>
        <v>0</v>
      </c>
      <c r="K38" s="1"/>
    </row>
    <row r="39" spans="1:11" x14ac:dyDescent="0.35">
      <c r="A39" t="s">
        <v>241</v>
      </c>
      <c r="B39" t="s">
        <v>246</v>
      </c>
      <c r="C39" s="1">
        <v>2921</v>
      </c>
      <c r="E39" s="1">
        <v>7611</v>
      </c>
      <c r="G39" s="1">
        <f t="shared" si="0"/>
        <v>-4690</v>
      </c>
      <c r="K39" s="1"/>
    </row>
    <row r="40" spans="1:11" x14ac:dyDescent="0.35">
      <c r="A40" t="s">
        <v>241</v>
      </c>
      <c r="B40" t="s">
        <v>247</v>
      </c>
      <c r="C40" s="1">
        <v>7075</v>
      </c>
      <c r="E40" s="1">
        <v>4489</v>
      </c>
      <c r="G40" s="1">
        <f t="shared" si="0"/>
        <v>2586</v>
      </c>
      <c r="K40" s="1"/>
    </row>
    <row r="41" spans="1:11" x14ac:dyDescent="0.35">
      <c r="A41" t="s">
        <v>241</v>
      </c>
      <c r="B41" t="s">
        <v>248</v>
      </c>
      <c r="C41" s="1">
        <v>0</v>
      </c>
      <c r="E41" s="1">
        <v>0</v>
      </c>
      <c r="G41" s="1">
        <f t="shared" si="0"/>
        <v>0</v>
      </c>
      <c r="K41" s="1"/>
    </row>
    <row r="42" spans="1:11" x14ac:dyDescent="0.35">
      <c r="A42" t="s">
        <v>241</v>
      </c>
      <c r="B42" t="s">
        <v>249</v>
      </c>
      <c r="C42" s="1">
        <v>1149149</v>
      </c>
      <c r="E42" s="1">
        <v>3916450</v>
      </c>
      <c r="G42" s="1">
        <f t="shared" si="0"/>
        <v>-2767301</v>
      </c>
      <c r="K42" s="1"/>
    </row>
    <row r="43" spans="1:11" x14ac:dyDescent="0.35">
      <c r="A43" t="s">
        <v>241</v>
      </c>
      <c r="B43" t="s">
        <v>250</v>
      </c>
      <c r="C43" s="1">
        <v>0</v>
      </c>
      <c r="E43" s="1">
        <v>0</v>
      </c>
      <c r="G43" s="1">
        <f t="shared" si="0"/>
        <v>0</v>
      </c>
      <c r="K43" s="1"/>
    </row>
    <row r="44" spans="1:11" x14ac:dyDescent="0.35">
      <c r="A44" t="s">
        <v>241</v>
      </c>
      <c r="B44" t="s">
        <v>251</v>
      </c>
      <c r="C44" s="1">
        <v>34767</v>
      </c>
      <c r="E44" s="1">
        <v>4206</v>
      </c>
      <c r="G44" s="1">
        <f t="shared" si="0"/>
        <v>30561</v>
      </c>
      <c r="K44" s="1"/>
    </row>
    <row r="45" spans="1:11" x14ac:dyDescent="0.35">
      <c r="A45" t="s">
        <v>241</v>
      </c>
      <c r="B45" t="s">
        <v>252</v>
      </c>
      <c r="C45" s="1">
        <v>108</v>
      </c>
      <c r="E45" s="1">
        <v>2632</v>
      </c>
      <c r="G45" s="1">
        <f t="shared" si="0"/>
        <v>-2524</v>
      </c>
      <c r="K45" s="1"/>
    </row>
    <row r="46" spans="1:11" x14ac:dyDescent="0.35">
      <c r="A46" t="s">
        <v>253</v>
      </c>
      <c r="B46" t="s">
        <v>254</v>
      </c>
      <c r="C46" s="1">
        <v>276542</v>
      </c>
      <c r="E46" s="1">
        <v>3019510</v>
      </c>
      <c r="G46" s="1">
        <f t="shared" si="0"/>
        <v>-2742968</v>
      </c>
      <c r="K46" s="1"/>
    </row>
    <row r="47" spans="1:11" x14ac:dyDescent="0.35">
      <c r="A47" t="s">
        <v>253</v>
      </c>
      <c r="B47" t="s">
        <v>169</v>
      </c>
      <c r="C47" s="1">
        <v>0</v>
      </c>
      <c r="E47" s="1">
        <v>0</v>
      </c>
      <c r="G47" s="1">
        <f t="shared" si="0"/>
        <v>0</v>
      </c>
      <c r="K47" s="1"/>
    </row>
    <row r="48" spans="1:11" x14ac:dyDescent="0.35">
      <c r="A48" t="s">
        <v>253</v>
      </c>
      <c r="B48" t="s">
        <v>255</v>
      </c>
      <c r="C48" s="1">
        <v>34</v>
      </c>
      <c r="E48" s="1">
        <v>448</v>
      </c>
      <c r="G48" s="1">
        <f t="shared" si="0"/>
        <v>-414</v>
      </c>
      <c r="K48" s="1"/>
    </row>
    <row r="49" spans="1:11" x14ac:dyDescent="0.35">
      <c r="A49" t="s">
        <v>253</v>
      </c>
      <c r="B49" t="s">
        <v>256</v>
      </c>
      <c r="C49" s="1">
        <v>263</v>
      </c>
      <c r="E49" s="1">
        <v>220</v>
      </c>
      <c r="G49" s="1">
        <f t="shared" si="0"/>
        <v>43</v>
      </c>
      <c r="K49" s="1"/>
    </row>
    <row r="50" spans="1:11" x14ac:dyDescent="0.35">
      <c r="A50" t="s">
        <v>253</v>
      </c>
      <c r="B50" t="s">
        <v>257</v>
      </c>
      <c r="C50" s="1">
        <v>229001</v>
      </c>
      <c r="E50" s="1">
        <v>4565636</v>
      </c>
      <c r="G50" s="1">
        <f t="shared" si="0"/>
        <v>-4336635</v>
      </c>
      <c r="K50" s="1"/>
    </row>
    <row r="51" spans="1:11" x14ac:dyDescent="0.35">
      <c r="A51" t="s">
        <v>253</v>
      </c>
      <c r="B51" t="s">
        <v>258</v>
      </c>
      <c r="C51" s="1">
        <v>9378</v>
      </c>
      <c r="E51" s="1">
        <v>1058499</v>
      </c>
      <c r="G51" s="1">
        <f t="shared" si="0"/>
        <v>-1049121</v>
      </c>
      <c r="K51" s="1"/>
    </row>
    <row r="52" spans="1:11" x14ac:dyDescent="0.35">
      <c r="A52" t="s">
        <v>253</v>
      </c>
      <c r="B52" t="s">
        <v>259</v>
      </c>
      <c r="C52" s="1">
        <v>13953</v>
      </c>
      <c r="E52" s="1">
        <v>1794803</v>
      </c>
      <c r="G52" s="1">
        <f t="shared" si="0"/>
        <v>-1780850</v>
      </c>
      <c r="K52" s="1"/>
    </row>
    <row r="53" spans="1:11" x14ac:dyDescent="0.35">
      <c r="A53" t="s">
        <v>253</v>
      </c>
      <c r="B53" t="s">
        <v>260</v>
      </c>
      <c r="C53" s="1">
        <v>0</v>
      </c>
      <c r="E53" s="1">
        <v>95</v>
      </c>
      <c r="G53" s="1">
        <f t="shared" si="0"/>
        <v>-95</v>
      </c>
      <c r="K53" s="1"/>
    </row>
    <row r="54" spans="1:11" x14ac:dyDescent="0.35">
      <c r="A54" t="s">
        <v>253</v>
      </c>
      <c r="B54" t="s">
        <v>261</v>
      </c>
      <c r="C54" s="1">
        <v>360</v>
      </c>
      <c r="E54" s="1">
        <v>434245</v>
      </c>
      <c r="G54" s="1">
        <f t="shared" si="0"/>
        <v>-433885</v>
      </c>
      <c r="K54" s="1"/>
    </row>
    <row r="55" spans="1:11" x14ac:dyDescent="0.35">
      <c r="A55" t="s">
        <v>253</v>
      </c>
      <c r="B55" t="s">
        <v>262</v>
      </c>
      <c r="C55" s="1">
        <v>0</v>
      </c>
      <c r="E55" s="1">
        <v>0</v>
      </c>
      <c r="G55" s="1">
        <f t="shared" si="0"/>
        <v>0</v>
      </c>
      <c r="K55" s="1"/>
    </row>
    <row r="56" spans="1:11" x14ac:dyDescent="0.35">
      <c r="A56" t="s">
        <v>263</v>
      </c>
      <c r="B56" t="s">
        <v>264</v>
      </c>
      <c r="C56" s="1">
        <v>0</v>
      </c>
      <c r="E56" s="1">
        <v>0</v>
      </c>
      <c r="G56" s="1">
        <f t="shared" si="0"/>
        <v>0</v>
      </c>
      <c r="K56" s="1"/>
    </row>
    <row r="57" spans="1:11" x14ac:dyDescent="0.35">
      <c r="A57" t="s">
        <v>263</v>
      </c>
      <c r="B57" t="s">
        <v>265</v>
      </c>
      <c r="C57" s="1">
        <v>0</v>
      </c>
      <c r="E57" s="1">
        <v>0</v>
      </c>
      <c r="G57" s="1">
        <f t="shared" si="0"/>
        <v>0</v>
      </c>
      <c r="K57" s="1"/>
    </row>
    <row r="58" spans="1:11" x14ac:dyDescent="0.35">
      <c r="A58" t="s">
        <v>263</v>
      </c>
      <c r="B58" t="s">
        <v>266</v>
      </c>
      <c r="C58" s="1">
        <v>135</v>
      </c>
      <c r="E58" s="1">
        <v>792</v>
      </c>
      <c r="G58" s="1">
        <f t="shared" si="0"/>
        <v>-657</v>
      </c>
      <c r="K58" s="1"/>
    </row>
    <row r="59" spans="1:11" x14ac:dyDescent="0.35">
      <c r="A59" t="s">
        <v>263</v>
      </c>
      <c r="B59" t="s">
        <v>267</v>
      </c>
      <c r="C59" s="1">
        <v>452</v>
      </c>
      <c r="E59" s="1">
        <v>1779</v>
      </c>
      <c r="G59" s="1">
        <f t="shared" si="0"/>
        <v>-1327</v>
      </c>
      <c r="K59" s="1"/>
    </row>
    <row r="60" spans="1:11" x14ac:dyDescent="0.35">
      <c r="A60" t="s">
        <v>263</v>
      </c>
      <c r="B60" t="s">
        <v>268</v>
      </c>
      <c r="C60" s="1">
        <v>280</v>
      </c>
      <c r="E60" s="1">
        <v>1269</v>
      </c>
      <c r="G60" s="1">
        <f t="shared" si="0"/>
        <v>-989</v>
      </c>
      <c r="K60" s="1"/>
    </row>
    <row r="61" spans="1:11" x14ac:dyDescent="0.35">
      <c r="A61" t="s">
        <v>263</v>
      </c>
      <c r="B61" t="s">
        <v>269</v>
      </c>
      <c r="C61" s="1">
        <v>200690</v>
      </c>
      <c r="E61" s="1">
        <v>432811</v>
      </c>
      <c r="G61" s="1">
        <f t="shared" si="0"/>
        <v>-232121</v>
      </c>
      <c r="K61" s="1"/>
    </row>
    <row r="62" spans="1:11" x14ac:dyDescent="0.35">
      <c r="A62" t="s">
        <v>263</v>
      </c>
      <c r="B62" t="s">
        <v>270</v>
      </c>
      <c r="C62" s="1">
        <v>2800</v>
      </c>
      <c r="E62" s="1">
        <v>8936</v>
      </c>
      <c r="G62" s="1">
        <f t="shared" si="0"/>
        <v>-6136</v>
      </c>
      <c r="K62" s="1"/>
    </row>
    <row r="63" spans="1:11" x14ac:dyDescent="0.35">
      <c r="A63" t="s">
        <v>263</v>
      </c>
      <c r="B63" t="s">
        <v>271</v>
      </c>
      <c r="C63" s="1">
        <v>413</v>
      </c>
      <c r="E63" s="1">
        <v>757</v>
      </c>
      <c r="G63" s="1">
        <f t="shared" si="0"/>
        <v>-344</v>
      </c>
      <c r="K63" s="1"/>
    </row>
    <row r="64" spans="1:11" x14ac:dyDescent="0.35">
      <c r="A64" t="s">
        <v>263</v>
      </c>
      <c r="B64" t="s">
        <v>272</v>
      </c>
      <c r="C64" s="1">
        <v>26</v>
      </c>
      <c r="E64" s="1">
        <v>30139</v>
      </c>
      <c r="G64" s="1">
        <f t="shared" si="0"/>
        <v>-30113</v>
      </c>
      <c r="K64" s="1"/>
    </row>
    <row r="65" spans="1:11" x14ac:dyDescent="0.35">
      <c r="A65" t="s">
        <v>263</v>
      </c>
      <c r="B65" t="s">
        <v>273</v>
      </c>
      <c r="C65" s="1">
        <v>380</v>
      </c>
      <c r="E65" s="1">
        <v>6613</v>
      </c>
      <c r="G65" s="1">
        <f t="shared" si="0"/>
        <v>-6233</v>
      </c>
      <c r="K65" s="1"/>
    </row>
    <row r="66" spans="1:11" x14ac:dyDescent="0.35">
      <c r="A66" t="s">
        <v>263</v>
      </c>
      <c r="B66" t="s">
        <v>274</v>
      </c>
      <c r="C66" s="1">
        <v>0</v>
      </c>
      <c r="E66" s="1">
        <v>0</v>
      </c>
      <c r="G66" s="1">
        <f t="shared" si="0"/>
        <v>0</v>
      </c>
      <c r="K66" s="1"/>
    </row>
    <row r="67" spans="1:11" x14ac:dyDescent="0.35">
      <c r="A67" t="s">
        <v>263</v>
      </c>
      <c r="B67" t="s">
        <v>275</v>
      </c>
      <c r="C67" s="1">
        <v>1060</v>
      </c>
      <c r="E67" s="1">
        <v>3435</v>
      </c>
      <c r="G67" s="1">
        <f t="shared" si="0"/>
        <v>-2375</v>
      </c>
      <c r="K67" s="1"/>
    </row>
    <row r="68" spans="1:11" x14ac:dyDescent="0.35">
      <c r="A68" t="s">
        <v>263</v>
      </c>
      <c r="B68" t="s">
        <v>276</v>
      </c>
      <c r="C68" s="1">
        <v>1243</v>
      </c>
      <c r="E68" s="1">
        <v>6700</v>
      </c>
      <c r="G68" s="1">
        <f t="shared" si="0"/>
        <v>-5457</v>
      </c>
      <c r="K68" s="1"/>
    </row>
    <row r="69" spans="1:11" x14ac:dyDescent="0.35">
      <c r="A69" t="s">
        <v>263</v>
      </c>
      <c r="B69" t="s">
        <v>277</v>
      </c>
      <c r="C69" s="1">
        <v>16486</v>
      </c>
      <c r="E69" s="1">
        <v>42519</v>
      </c>
      <c r="G69" s="1">
        <f t="shared" si="0"/>
        <v>-26033</v>
      </c>
      <c r="K69" s="1"/>
    </row>
    <row r="70" spans="1:11" x14ac:dyDescent="0.35">
      <c r="A70" t="s">
        <v>263</v>
      </c>
      <c r="B70" t="s">
        <v>278</v>
      </c>
      <c r="C70" s="1">
        <v>0</v>
      </c>
      <c r="E70" s="1">
        <v>0</v>
      </c>
      <c r="G70" s="1">
        <f t="shared" si="0"/>
        <v>0</v>
      </c>
      <c r="K70" s="1"/>
    </row>
    <row r="71" spans="1:11" x14ac:dyDescent="0.35">
      <c r="A71" t="s">
        <v>263</v>
      </c>
      <c r="B71" t="s">
        <v>279</v>
      </c>
      <c r="C71" s="1">
        <v>13560</v>
      </c>
      <c r="E71" s="1">
        <v>171259</v>
      </c>
      <c r="G71" s="1">
        <f t="shared" ref="G71:G134" si="1">C71-E71</f>
        <v>-157699</v>
      </c>
      <c r="K71" s="1"/>
    </row>
    <row r="72" spans="1:11" x14ac:dyDescent="0.35">
      <c r="A72" t="s">
        <v>263</v>
      </c>
      <c r="B72" t="s">
        <v>280</v>
      </c>
      <c r="C72" s="1">
        <v>0</v>
      </c>
      <c r="E72" s="1">
        <v>5114</v>
      </c>
      <c r="G72" s="1">
        <f t="shared" si="1"/>
        <v>-5114</v>
      </c>
      <c r="K72" s="1"/>
    </row>
    <row r="73" spans="1:11" x14ac:dyDescent="0.35">
      <c r="A73" t="s">
        <v>263</v>
      </c>
      <c r="B73" t="s">
        <v>281</v>
      </c>
      <c r="C73" s="1">
        <v>0</v>
      </c>
      <c r="E73" s="1">
        <v>1713</v>
      </c>
      <c r="G73" s="1">
        <f t="shared" si="1"/>
        <v>-1713</v>
      </c>
      <c r="K73" s="1"/>
    </row>
    <row r="74" spans="1:11" x14ac:dyDescent="0.35">
      <c r="A74" t="s">
        <v>263</v>
      </c>
      <c r="B74" t="s">
        <v>282</v>
      </c>
      <c r="C74" s="1">
        <v>317</v>
      </c>
      <c r="E74" s="1">
        <v>27885</v>
      </c>
      <c r="G74" s="1">
        <f t="shared" si="1"/>
        <v>-27568</v>
      </c>
      <c r="K74" s="1"/>
    </row>
    <row r="75" spans="1:11" x14ac:dyDescent="0.35">
      <c r="A75" t="s">
        <v>263</v>
      </c>
      <c r="B75" t="s">
        <v>283</v>
      </c>
      <c r="C75" s="1">
        <v>505</v>
      </c>
      <c r="E75" s="1">
        <v>9168</v>
      </c>
      <c r="G75" s="1">
        <f t="shared" si="1"/>
        <v>-8663</v>
      </c>
      <c r="K75" s="1"/>
    </row>
    <row r="76" spans="1:11" x14ac:dyDescent="0.35">
      <c r="A76" t="s">
        <v>263</v>
      </c>
      <c r="B76" t="s">
        <v>284</v>
      </c>
      <c r="C76" s="1">
        <v>1352</v>
      </c>
      <c r="E76" s="1">
        <v>2748</v>
      </c>
      <c r="G76" s="1">
        <f t="shared" si="1"/>
        <v>-1396</v>
      </c>
      <c r="K76" s="1"/>
    </row>
    <row r="77" spans="1:11" x14ac:dyDescent="0.35">
      <c r="A77" t="s">
        <v>285</v>
      </c>
      <c r="B77" t="s">
        <v>286</v>
      </c>
      <c r="C77" s="1">
        <v>0</v>
      </c>
      <c r="E77" s="1">
        <v>0</v>
      </c>
      <c r="G77" s="1">
        <f t="shared" si="1"/>
        <v>0</v>
      </c>
      <c r="K77" s="1"/>
    </row>
    <row r="78" spans="1:11" x14ac:dyDescent="0.35">
      <c r="A78" t="s">
        <v>285</v>
      </c>
      <c r="B78" t="s">
        <v>287</v>
      </c>
      <c r="C78" s="1">
        <v>639</v>
      </c>
      <c r="E78" s="1">
        <v>66635</v>
      </c>
      <c r="G78" s="1">
        <f t="shared" si="1"/>
        <v>-65996</v>
      </c>
      <c r="K78" s="1"/>
    </row>
    <row r="79" spans="1:11" x14ac:dyDescent="0.35">
      <c r="A79" t="s">
        <v>285</v>
      </c>
      <c r="B79" t="s">
        <v>288</v>
      </c>
      <c r="C79" s="1">
        <v>116071</v>
      </c>
      <c r="E79" s="1">
        <v>803647</v>
      </c>
      <c r="G79" s="1">
        <f t="shared" si="1"/>
        <v>-687576</v>
      </c>
      <c r="K79" s="1"/>
    </row>
    <row r="80" spans="1:11" x14ac:dyDescent="0.35">
      <c r="A80" t="s">
        <v>289</v>
      </c>
      <c r="B80" t="s">
        <v>290</v>
      </c>
      <c r="C80" s="1">
        <v>32621</v>
      </c>
      <c r="E80" s="1">
        <v>47763</v>
      </c>
      <c r="G80" s="1">
        <f t="shared" si="1"/>
        <v>-15142</v>
      </c>
      <c r="K80" s="1"/>
    </row>
    <row r="81" spans="1:11" x14ac:dyDescent="0.35">
      <c r="A81" t="s">
        <v>289</v>
      </c>
      <c r="B81" t="s">
        <v>291</v>
      </c>
      <c r="C81" s="1">
        <v>2</v>
      </c>
      <c r="E81" s="1">
        <v>2364</v>
      </c>
      <c r="G81" s="1">
        <f t="shared" si="1"/>
        <v>-2362</v>
      </c>
      <c r="K81" s="1"/>
    </row>
    <row r="82" spans="1:11" x14ac:dyDescent="0.35">
      <c r="A82" t="s">
        <v>289</v>
      </c>
      <c r="B82" t="s">
        <v>292</v>
      </c>
      <c r="C82" s="1">
        <v>0</v>
      </c>
      <c r="E82" s="1">
        <v>0</v>
      </c>
      <c r="G82" s="1">
        <f t="shared" si="1"/>
        <v>0</v>
      </c>
      <c r="K82" s="1"/>
    </row>
    <row r="83" spans="1:11" x14ac:dyDescent="0.35">
      <c r="A83" t="s">
        <v>289</v>
      </c>
      <c r="B83" t="s">
        <v>293</v>
      </c>
      <c r="C83" s="1">
        <v>0</v>
      </c>
      <c r="E83" s="1">
        <v>0</v>
      </c>
      <c r="G83" s="1">
        <f t="shared" si="1"/>
        <v>0</v>
      </c>
      <c r="K83" s="1"/>
    </row>
    <row r="84" spans="1:11" x14ac:dyDescent="0.35">
      <c r="A84" t="s">
        <v>289</v>
      </c>
      <c r="B84" t="s">
        <v>294</v>
      </c>
      <c r="C84" s="1">
        <v>806</v>
      </c>
      <c r="E84" s="1">
        <v>45536</v>
      </c>
      <c r="G84" s="1">
        <f t="shared" si="1"/>
        <v>-44730</v>
      </c>
      <c r="K84" s="1"/>
    </row>
    <row r="85" spans="1:11" x14ac:dyDescent="0.35">
      <c r="A85" t="s">
        <v>295</v>
      </c>
      <c r="B85" t="s">
        <v>296</v>
      </c>
      <c r="C85" s="1">
        <v>57956</v>
      </c>
      <c r="E85" s="1">
        <v>282249</v>
      </c>
      <c r="G85" s="1">
        <f t="shared" si="1"/>
        <v>-224293</v>
      </c>
      <c r="K85" s="1"/>
    </row>
    <row r="86" spans="1:11" x14ac:dyDescent="0.35">
      <c r="A86" t="s">
        <v>295</v>
      </c>
      <c r="B86" t="s">
        <v>297</v>
      </c>
      <c r="C86" s="1">
        <v>94546</v>
      </c>
      <c r="E86" s="1">
        <v>79166</v>
      </c>
      <c r="G86" s="1">
        <f t="shared" si="1"/>
        <v>15380</v>
      </c>
      <c r="K86" s="1"/>
    </row>
    <row r="87" spans="1:11" x14ac:dyDescent="0.35">
      <c r="A87" t="s">
        <v>295</v>
      </c>
      <c r="B87" t="s">
        <v>298</v>
      </c>
      <c r="C87" s="1">
        <v>74007</v>
      </c>
      <c r="E87" s="1">
        <v>804175</v>
      </c>
      <c r="G87" s="1">
        <f t="shared" si="1"/>
        <v>-730168</v>
      </c>
      <c r="K87" s="1"/>
    </row>
    <row r="88" spans="1:11" x14ac:dyDescent="0.35">
      <c r="A88" t="s">
        <v>295</v>
      </c>
      <c r="B88" t="s">
        <v>299</v>
      </c>
      <c r="C88" s="1">
        <v>6691</v>
      </c>
      <c r="E88" s="1">
        <v>70869</v>
      </c>
      <c r="G88" s="1">
        <f t="shared" si="1"/>
        <v>-64178</v>
      </c>
      <c r="K88" s="1"/>
    </row>
    <row r="89" spans="1:11" x14ac:dyDescent="0.35">
      <c r="A89" t="s">
        <v>295</v>
      </c>
      <c r="B89" t="s">
        <v>300</v>
      </c>
      <c r="C89" s="1">
        <v>113419</v>
      </c>
      <c r="E89" s="1">
        <v>462902</v>
      </c>
      <c r="G89" s="1">
        <f t="shared" si="1"/>
        <v>-349483</v>
      </c>
      <c r="K89" s="1"/>
    </row>
    <row r="90" spans="1:11" x14ac:dyDescent="0.35">
      <c r="A90" t="s">
        <v>295</v>
      </c>
      <c r="B90" t="s">
        <v>301</v>
      </c>
      <c r="C90" s="1">
        <v>38669</v>
      </c>
      <c r="E90" s="1">
        <v>109162</v>
      </c>
      <c r="G90" s="1">
        <f t="shared" si="1"/>
        <v>-70493</v>
      </c>
      <c r="K90" s="1"/>
    </row>
    <row r="91" spans="1:11" x14ac:dyDescent="0.35">
      <c r="A91" t="s">
        <v>295</v>
      </c>
      <c r="B91" t="s">
        <v>302</v>
      </c>
      <c r="C91" s="1">
        <v>6721</v>
      </c>
      <c r="E91" s="1">
        <v>5398</v>
      </c>
      <c r="G91" s="1">
        <f t="shared" si="1"/>
        <v>1323</v>
      </c>
      <c r="K91" s="1"/>
    </row>
    <row r="92" spans="1:11" x14ac:dyDescent="0.35">
      <c r="A92" t="s">
        <v>295</v>
      </c>
      <c r="B92" t="s">
        <v>303</v>
      </c>
      <c r="C92" s="1">
        <v>289</v>
      </c>
      <c r="E92" s="1">
        <v>2456</v>
      </c>
      <c r="G92" s="1">
        <f t="shared" si="1"/>
        <v>-2167</v>
      </c>
      <c r="K92" s="1"/>
    </row>
    <row r="93" spans="1:11" x14ac:dyDescent="0.35">
      <c r="A93" t="s">
        <v>295</v>
      </c>
      <c r="B93" t="s">
        <v>304</v>
      </c>
      <c r="C93" s="1">
        <v>356</v>
      </c>
      <c r="E93" s="1">
        <v>3556</v>
      </c>
      <c r="G93" s="1">
        <f t="shared" si="1"/>
        <v>-3200</v>
      </c>
      <c r="K93" s="1"/>
    </row>
    <row r="94" spans="1:11" x14ac:dyDescent="0.35">
      <c r="A94" t="s">
        <v>295</v>
      </c>
      <c r="B94" t="s">
        <v>305</v>
      </c>
      <c r="C94" s="1">
        <v>0</v>
      </c>
      <c r="E94" s="1">
        <v>4000</v>
      </c>
      <c r="G94" s="1">
        <f t="shared" si="1"/>
        <v>-4000</v>
      </c>
      <c r="K94" s="1"/>
    </row>
    <row r="95" spans="1:11" x14ac:dyDescent="0.35">
      <c r="A95" t="s">
        <v>295</v>
      </c>
      <c r="B95" t="s">
        <v>306</v>
      </c>
      <c r="C95" s="1">
        <v>19985</v>
      </c>
      <c r="E95" s="1">
        <v>7650</v>
      </c>
      <c r="G95" s="1">
        <f t="shared" si="1"/>
        <v>12335</v>
      </c>
      <c r="K95" s="1"/>
    </row>
    <row r="96" spans="1:11" x14ac:dyDescent="0.35">
      <c r="A96" t="s">
        <v>295</v>
      </c>
      <c r="B96" t="s">
        <v>307</v>
      </c>
      <c r="C96" s="1">
        <v>0</v>
      </c>
      <c r="E96" s="1">
        <v>0</v>
      </c>
      <c r="G96" s="1">
        <f t="shared" si="1"/>
        <v>0</v>
      </c>
      <c r="K96" s="1"/>
    </row>
    <row r="97" spans="1:11" x14ac:dyDescent="0.35">
      <c r="A97" t="s">
        <v>295</v>
      </c>
      <c r="B97" t="s">
        <v>308</v>
      </c>
      <c r="C97" s="1">
        <v>74869</v>
      </c>
      <c r="E97" s="1">
        <v>55267</v>
      </c>
      <c r="G97" s="1">
        <f t="shared" si="1"/>
        <v>19602</v>
      </c>
      <c r="K97" s="1"/>
    </row>
    <row r="98" spans="1:11" x14ac:dyDescent="0.35">
      <c r="A98" t="s">
        <v>295</v>
      </c>
      <c r="B98" t="s">
        <v>309</v>
      </c>
      <c r="C98" s="1">
        <v>15570</v>
      </c>
      <c r="E98" s="1">
        <v>15592</v>
      </c>
      <c r="G98" s="1">
        <f t="shared" si="1"/>
        <v>-22</v>
      </c>
      <c r="K98" s="1"/>
    </row>
    <row r="99" spans="1:11" x14ac:dyDescent="0.35">
      <c r="A99" t="s">
        <v>295</v>
      </c>
      <c r="B99" t="s">
        <v>310</v>
      </c>
      <c r="C99" s="1">
        <v>6589</v>
      </c>
      <c r="E99" s="1">
        <v>3110</v>
      </c>
      <c r="G99" s="1">
        <f t="shared" si="1"/>
        <v>3479</v>
      </c>
      <c r="K99" s="1"/>
    </row>
    <row r="100" spans="1:11" x14ac:dyDescent="0.35">
      <c r="A100" t="s">
        <v>295</v>
      </c>
      <c r="B100" t="s">
        <v>311</v>
      </c>
      <c r="C100" s="1">
        <v>4106</v>
      </c>
      <c r="E100" s="1">
        <v>4160</v>
      </c>
      <c r="G100" s="1">
        <f t="shared" si="1"/>
        <v>-54</v>
      </c>
      <c r="K100" s="1"/>
    </row>
    <row r="101" spans="1:11" x14ac:dyDescent="0.35">
      <c r="A101" t="s">
        <v>295</v>
      </c>
      <c r="B101" t="s">
        <v>312</v>
      </c>
      <c r="C101" s="1">
        <v>0</v>
      </c>
      <c r="E101" s="1">
        <v>0</v>
      </c>
      <c r="G101" s="1">
        <f t="shared" si="1"/>
        <v>0</v>
      </c>
      <c r="K101" s="1"/>
    </row>
    <row r="102" spans="1:11" x14ac:dyDescent="0.35">
      <c r="A102" t="s">
        <v>295</v>
      </c>
      <c r="B102" t="s">
        <v>313</v>
      </c>
      <c r="C102" s="1">
        <v>842</v>
      </c>
      <c r="E102" s="1">
        <v>9066</v>
      </c>
      <c r="G102" s="1">
        <f t="shared" si="1"/>
        <v>-8224</v>
      </c>
      <c r="K102" s="1"/>
    </row>
    <row r="103" spans="1:11" x14ac:dyDescent="0.35">
      <c r="A103" t="s">
        <v>295</v>
      </c>
      <c r="B103" t="s">
        <v>314</v>
      </c>
      <c r="C103" s="1">
        <v>231434</v>
      </c>
      <c r="E103" s="1">
        <v>1302242</v>
      </c>
      <c r="G103" s="1">
        <f t="shared" si="1"/>
        <v>-1070808</v>
      </c>
      <c r="K103" s="1"/>
    </row>
    <row r="104" spans="1:11" x14ac:dyDescent="0.35">
      <c r="A104" t="s">
        <v>295</v>
      </c>
      <c r="B104" t="s">
        <v>315</v>
      </c>
      <c r="C104" s="1">
        <v>11126</v>
      </c>
      <c r="E104" s="1">
        <v>3098</v>
      </c>
      <c r="G104" s="1">
        <f t="shared" si="1"/>
        <v>8028</v>
      </c>
      <c r="K104" s="1"/>
    </row>
    <row r="105" spans="1:11" x14ac:dyDescent="0.35">
      <c r="A105" t="s">
        <v>316</v>
      </c>
      <c r="B105" t="s">
        <v>317</v>
      </c>
      <c r="C105" s="1">
        <v>4196</v>
      </c>
      <c r="E105" s="1">
        <v>55374</v>
      </c>
      <c r="G105" s="1">
        <f t="shared" si="1"/>
        <v>-51178</v>
      </c>
      <c r="K105" s="1"/>
    </row>
    <row r="106" spans="1:11" x14ac:dyDescent="0.35">
      <c r="A106" t="s">
        <v>316</v>
      </c>
      <c r="B106" t="s">
        <v>318</v>
      </c>
      <c r="C106" s="1">
        <v>250</v>
      </c>
      <c r="E106" s="1">
        <v>400</v>
      </c>
      <c r="G106" s="1">
        <f t="shared" si="1"/>
        <v>-150</v>
      </c>
      <c r="K106" s="1"/>
    </row>
    <row r="107" spans="1:11" x14ac:dyDescent="0.35">
      <c r="A107" t="s">
        <v>316</v>
      </c>
      <c r="B107" t="s">
        <v>319</v>
      </c>
      <c r="C107" s="1">
        <v>8409</v>
      </c>
      <c r="E107" s="1">
        <v>14215</v>
      </c>
      <c r="G107" s="1">
        <f t="shared" si="1"/>
        <v>-5806</v>
      </c>
      <c r="K107" s="1"/>
    </row>
    <row r="108" spans="1:11" x14ac:dyDescent="0.35">
      <c r="A108" t="s">
        <v>316</v>
      </c>
      <c r="B108" t="s">
        <v>101</v>
      </c>
      <c r="C108" s="1">
        <v>273</v>
      </c>
      <c r="E108" s="1">
        <v>28050</v>
      </c>
      <c r="G108" s="1">
        <f t="shared" si="1"/>
        <v>-27777</v>
      </c>
      <c r="K108" s="1"/>
    </row>
    <row r="109" spans="1:11" x14ac:dyDescent="0.35">
      <c r="A109" t="s">
        <v>316</v>
      </c>
      <c r="B109" t="s">
        <v>320</v>
      </c>
      <c r="C109" s="1">
        <v>5835</v>
      </c>
      <c r="E109" s="1">
        <v>7774</v>
      </c>
      <c r="G109" s="1">
        <f t="shared" si="1"/>
        <v>-1939</v>
      </c>
      <c r="K109" s="1"/>
    </row>
    <row r="110" spans="1:11" x14ac:dyDescent="0.35">
      <c r="A110" t="s">
        <v>316</v>
      </c>
      <c r="B110" t="s">
        <v>321</v>
      </c>
      <c r="C110" s="1">
        <v>1663</v>
      </c>
      <c r="E110" s="1">
        <v>9252</v>
      </c>
      <c r="G110" s="1">
        <f t="shared" si="1"/>
        <v>-7589</v>
      </c>
      <c r="K110" s="1"/>
    </row>
    <row r="111" spans="1:11" x14ac:dyDescent="0.35">
      <c r="A111" t="s">
        <v>316</v>
      </c>
      <c r="B111" t="s">
        <v>322</v>
      </c>
      <c r="C111" s="1">
        <v>12363</v>
      </c>
      <c r="E111" s="1">
        <v>16694</v>
      </c>
      <c r="G111" s="1">
        <f t="shared" si="1"/>
        <v>-4331</v>
      </c>
      <c r="K111" s="1"/>
    </row>
    <row r="112" spans="1:11" x14ac:dyDescent="0.35">
      <c r="A112" t="s">
        <v>316</v>
      </c>
      <c r="B112" t="s">
        <v>323</v>
      </c>
      <c r="C112" s="1">
        <v>2081</v>
      </c>
      <c r="E112" s="1">
        <v>4957</v>
      </c>
      <c r="G112" s="1">
        <f t="shared" si="1"/>
        <v>-2876</v>
      </c>
      <c r="K112" s="1"/>
    </row>
    <row r="113" spans="1:11" x14ac:dyDescent="0.35">
      <c r="A113" t="s">
        <v>316</v>
      </c>
      <c r="B113" t="s">
        <v>324</v>
      </c>
      <c r="C113" s="1">
        <v>0</v>
      </c>
      <c r="E113" s="1">
        <v>9540</v>
      </c>
      <c r="G113" s="1">
        <f t="shared" si="1"/>
        <v>-9540</v>
      </c>
      <c r="K113" s="1"/>
    </row>
    <row r="114" spans="1:11" x14ac:dyDescent="0.35">
      <c r="A114" t="s">
        <v>316</v>
      </c>
      <c r="B114" t="s">
        <v>325</v>
      </c>
      <c r="C114" s="1">
        <v>0</v>
      </c>
      <c r="E114" s="1">
        <v>0</v>
      </c>
      <c r="G114" s="1">
        <f t="shared" si="1"/>
        <v>0</v>
      </c>
      <c r="K114" s="1"/>
    </row>
    <row r="115" spans="1:11" x14ac:dyDescent="0.35">
      <c r="A115" t="s">
        <v>316</v>
      </c>
      <c r="B115" t="s">
        <v>326</v>
      </c>
      <c r="C115" s="1">
        <v>0</v>
      </c>
      <c r="E115" s="1">
        <v>0</v>
      </c>
      <c r="G115" s="1">
        <f t="shared" si="1"/>
        <v>0</v>
      </c>
      <c r="K115" s="1"/>
    </row>
    <row r="116" spans="1:11" x14ac:dyDescent="0.35">
      <c r="A116" t="s">
        <v>316</v>
      </c>
      <c r="B116" t="s">
        <v>327</v>
      </c>
      <c r="C116" s="1">
        <v>599</v>
      </c>
      <c r="E116" s="1">
        <v>2480</v>
      </c>
      <c r="G116" s="1">
        <f t="shared" si="1"/>
        <v>-1881</v>
      </c>
      <c r="K116" s="1"/>
    </row>
    <row r="117" spans="1:11" x14ac:dyDescent="0.35">
      <c r="A117" t="s">
        <v>316</v>
      </c>
      <c r="B117" t="s">
        <v>328</v>
      </c>
      <c r="C117" s="1">
        <v>15503</v>
      </c>
      <c r="E117" s="1">
        <v>15498</v>
      </c>
      <c r="G117" s="1">
        <f t="shared" si="1"/>
        <v>5</v>
      </c>
      <c r="K117" s="1"/>
    </row>
    <row r="118" spans="1:11" x14ac:dyDescent="0.35">
      <c r="A118" t="s">
        <v>329</v>
      </c>
      <c r="B118" t="s">
        <v>330</v>
      </c>
      <c r="C118" s="1">
        <v>5</v>
      </c>
      <c r="E118" s="1">
        <v>6166</v>
      </c>
      <c r="G118" s="1">
        <f t="shared" si="1"/>
        <v>-6161</v>
      </c>
      <c r="K118" s="1"/>
    </row>
    <row r="119" spans="1:11" x14ac:dyDescent="0.35">
      <c r="A119" t="s">
        <v>329</v>
      </c>
      <c r="B119" t="s">
        <v>331</v>
      </c>
      <c r="C119" s="1">
        <v>0</v>
      </c>
      <c r="E119" s="1">
        <v>661</v>
      </c>
      <c r="G119" s="1">
        <f t="shared" si="1"/>
        <v>-661</v>
      </c>
      <c r="K119" s="1"/>
    </row>
    <row r="120" spans="1:11" x14ac:dyDescent="0.35">
      <c r="A120" t="s">
        <v>329</v>
      </c>
      <c r="B120" t="s">
        <v>332</v>
      </c>
      <c r="C120" s="1">
        <v>130951</v>
      </c>
      <c r="E120" s="1">
        <v>370822</v>
      </c>
      <c r="G120" s="1">
        <f t="shared" si="1"/>
        <v>-239871</v>
      </c>
      <c r="K120" s="1"/>
    </row>
    <row r="121" spans="1:11" x14ac:dyDescent="0.35">
      <c r="A121" t="s">
        <v>329</v>
      </c>
      <c r="B121" t="s">
        <v>333</v>
      </c>
      <c r="C121" s="1">
        <v>2335</v>
      </c>
      <c r="E121" s="1">
        <v>5496</v>
      </c>
      <c r="G121" s="1">
        <f t="shared" si="1"/>
        <v>-3161</v>
      </c>
      <c r="K121" s="1"/>
    </row>
    <row r="122" spans="1:11" x14ac:dyDescent="0.35">
      <c r="A122" t="s">
        <v>329</v>
      </c>
      <c r="B122" t="s">
        <v>334</v>
      </c>
      <c r="C122" s="1">
        <v>0</v>
      </c>
      <c r="E122" s="1">
        <v>0</v>
      </c>
      <c r="G122" s="1">
        <f t="shared" si="1"/>
        <v>0</v>
      </c>
      <c r="K122" s="1"/>
    </row>
    <row r="123" spans="1:11" x14ac:dyDescent="0.35">
      <c r="A123" t="s">
        <v>329</v>
      </c>
      <c r="B123" t="s">
        <v>335</v>
      </c>
      <c r="C123" s="1">
        <v>84</v>
      </c>
      <c r="E123" s="1">
        <v>47</v>
      </c>
      <c r="G123" s="1">
        <f t="shared" si="1"/>
        <v>37</v>
      </c>
      <c r="K123" s="1"/>
    </row>
    <row r="124" spans="1:11" x14ac:dyDescent="0.35">
      <c r="A124" t="s">
        <v>329</v>
      </c>
      <c r="B124" t="s">
        <v>336</v>
      </c>
      <c r="C124" s="1">
        <v>3576</v>
      </c>
      <c r="E124" s="1">
        <v>4258</v>
      </c>
      <c r="G124" s="1">
        <f t="shared" si="1"/>
        <v>-682</v>
      </c>
      <c r="K124" s="1"/>
    </row>
    <row r="125" spans="1:11" x14ac:dyDescent="0.35">
      <c r="A125" t="s">
        <v>329</v>
      </c>
      <c r="B125" t="s">
        <v>337</v>
      </c>
      <c r="C125" s="1">
        <v>23868</v>
      </c>
      <c r="E125" s="1">
        <v>22290</v>
      </c>
      <c r="G125" s="1">
        <f t="shared" si="1"/>
        <v>1578</v>
      </c>
      <c r="K125" s="1"/>
    </row>
    <row r="126" spans="1:11" x14ac:dyDescent="0.35">
      <c r="A126" t="s">
        <v>329</v>
      </c>
      <c r="B126" t="s">
        <v>338</v>
      </c>
      <c r="C126" s="1">
        <v>0</v>
      </c>
      <c r="E126" s="1">
        <v>1171</v>
      </c>
      <c r="G126" s="1">
        <f t="shared" si="1"/>
        <v>-1171</v>
      </c>
      <c r="K126" s="1"/>
    </row>
    <row r="127" spans="1:11" x14ac:dyDescent="0.35">
      <c r="A127" t="s">
        <v>329</v>
      </c>
      <c r="B127" t="s">
        <v>339</v>
      </c>
      <c r="C127" s="1">
        <v>0</v>
      </c>
      <c r="E127" s="1">
        <v>2423</v>
      </c>
      <c r="G127" s="1">
        <f t="shared" si="1"/>
        <v>-2423</v>
      </c>
      <c r="K127" s="1"/>
    </row>
    <row r="128" spans="1:11" x14ac:dyDescent="0.35">
      <c r="A128" t="s">
        <v>329</v>
      </c>
      <c r="B128" t="s">
        <v>340</v>
      </c>
      <c r="C128" s="1">
        <v>0</v>
      </c>
      <c r="E128" s="1">
        <v>1117</v>
      </c>
      <c r="G128" s="1">
        <f t="shared" si="1"/>
        <v>-1117</v>
      </c>
      <c r="K128" s="1"/>
    </row>
    <row r="129" spans="1:11" x14ac:dyDescent="0.35">
      <c r="A129" t="s">
        <v>329</v>
      </c>
      <c r="B129" t="s">
        <v>341</v>
      </c>
      <c r="C129" s="1">
        <v>18513</v>
      </c>
      <c r="E129" s="1">
        <v>79558</v>
      </c>
      <c r="G129" s="1">
        <f t="shared" si="1"/>
        <v>-61045</v>
      </c>
      <c r="K129" s="1"/>
    </row>
    <row r="130" spans="1:11" x14ac:dyDescent="0.35">
      <c r="A130" t="s">
        <v>329</v>
      </c>
      <c r="B130" t="s">
        <v>342</v>
      </c>
      <c r="C130" s="1">
        <v>0</v>
      </c>
      <c r="E130" s="1">
        <v>16922</v>
      </c>
      <c r="G130" s="1">
        <f t="shared" si="1"/>
        <v>-16922</v>
      </c>
      <c r="K130" s="1"/>
    </row>
    <row r="131" spans="1:11" x14ac:dyDescent="0.35">
      <c r="A131" t="s">
        <v>329</v>
      </c>
      <c r="B131" t="s">
        <v>343</v>
      </c>
      <c r="C131" s="1">
        <v>0</v>
      </c>
      <c r="E131" s="1">
        <v>464</v>
      </c>
      <c r="G131" s="1">
        <f t="shared" si="1"/>
        <v>-464</v>
      </c>
      <c r="K131" s="1"/>
    </row>
    <row r="132" spans="1:11" x14ac:dyDescent="0.35">
      <c r="A132" t="s">
        <v>218</v>
      </c>
      <c r="B132" t="s">
        <v>344</v>
      </c>
      <c r="C132" s="1">
        <v>230430</v>
      </c>
      <c r="E132" s="1">
        <v>230954</v>
      </c>
      <c r="G132" s="1">
        <f t="shared" si="1"/>
        <v>-524</v>
      </c>
      <c r="K132" s="1"/>
    </row>
    <row r="133" spans="1:11" x14ac:dyDescent="0.35">
      <c r="A133" t="s">
        <v>329</v>
      </c>
      <c r="B133" t="s">
        <v>345</v>
      </c>
      <c r="C133" s="1">
        <v>876</v>
      </c>
      <c r="E133" s="1">
        <v>876</v>
      </c>
      <c r="G133" s="1">
        <f t="shared" si="1"/>
        <v>0</v>
      </c>
      <c r="K133" s="1"/>
    </row>
    <row r="134" spans="1:11" x14ac:dyDescent="0.35">
      <c r="A134" t="s">
        <v>329</v>
      </c>
      <c r="B134" t="s">
        <v>346</v>
      </c>
      <c r="C134" s="1">
        <v>70755</v>
      </c>
      <c r="E134" s="1">
        <v>106270</v>
      </c>
      <c r="G134" s="1">
        <f t="shared" si="1"/>
        <v>-35515</v>
      </c>
      <c r="K134" s="1"/>
    </row>
    <row r="135" spans="1:11" x14ac:dyDescent="0.35">
      <c r="A135" t="s">
        <v>329</v>
      </c>
      <c r="B135" t="s">
        <v>347</v>
      </c>
      <c r="C135" s="1">
        <v>32040</v>
      </c>
      <c r="E135" s="1">
        <v>119248</v>
      </c>
      <c r="G135" s="1">
        <f t="shared" ref="G135:G138" si="2">C135-E135</f>
        <v>-87208</v>
      </c>
      <c r="K135" s="1"/>
    </row>
    <row r="136" spans="1:11" x14ac:dyDescent="0.35">
      <c r="A136" t="s">
        <v>329</v>
      </c>
      <c r="B136" t="s">
        <v>348</v>
      </c>
      <c r="C136" s="1">
        <v>247465</v>
      </c>
      <c r="E136" s="1">
        <v>446632</v>
      </c>
      <c r="G136" s="1">
        <f t="shared" si="2"/>
        <v>-199167</v>
      </c>
      <c r="K136" s="1"/>
    </row>
    <row r="137" spans="1:11" x14ac:dyDescent="0.35">
      <c r="A137" t="s">
        <v>329</v>
      </c>
      <c r="B137" t="s">
        <v>349</v>
      </c>
      <c r="C137" s="1">
        <v>10304</v>
      </c>
      <c r="E137" s="1">
        <v>124540</v>
      </c>
      <c r="G137" s="1">
        <f t="shared" si="2"/>
        <v>-114236</v>
      </c>
      <c r="K137" s="1"/>
    </row>
    <row r="138" spans="1:11" x14ac:dyDescent="0.35">
      <c r="A138" t="s">
        <v>329</v>
      </c>
      <c r="B138" t="s">
        <v>350</v>
      </c>
      <c r="C138" s="1">
        <v>1000</v>
      </c>
      <c r="E138" s="1">
        <v>7255</v>
      </c>
      <c r="G138" s="1">
        <f t="shared" si="2"/>
        <v>-6255</v>
      </c>
      <c r="K138" s="1"/>
    </row>
    <row r="139" spans="1:11" x14ac:dyDescent="0.35">
      <c r="B139" s="3" t="s">
        <v>135</v>
      </c>
      <c r="C139" s="4">
        <f>SUM(C6:C138)</f>
        <v>4140014</v>
      </c>
      <c r="D139" s="4"/>
      <c r="E139" s="4">
        <f t="shared" ref="E139:G139" si="3">SUM(E6:E138)</f>
        <v>23543671</v>
      </c>
      <c r="F139" s="4"/>
      <c r="G139" s="4">
        <f t="shared" si="3"/>
        <v>-19403657</v>
      </c>
    </row>
    <row r="142" spans="1:11" x14ac:dyDescent="0.35">
      <c r="B142" s="3" t="s">
        <v>110</v>
      </c>
      <c r="C142" s="4">
        <f>C3+C139</f>
        <v>43099785</v>
      </c>
      <c r="D142" s="4"/>
      <c r="E142" s="4">
        <f t="shared" ref="E142:G142" si="4">E3+E139</f>
        <v>52068075</v>
      </c>
      <c r="F142" s="4"/>
      <c r="G142" s="4">
        <f t="shared" si="4"/>
        <v>-8968290</v>
      </c>
    </row>
    <row r="144" spans="1:11" x14ac:dyDescent="0.35">
      <c r="B144" t="s">
        <v>111</v>
      </c>
      <c r="G144" s="1">
        <v>1251070</v>
      </c>
    </row>
    <row r="145" spans="1:7" x14ac:dyDescent="0.35">
      <c r="B145" t="s">
        <v>112</v>
      </c>
      <c r="G145" s="1">
        <v>1290197</v>
      </c>
    </row>
    <row r="147" spans="1:7" x14ac:dyDescent="0.35">
      <c r="B147" s="3" t="s">
        <v>113</v>
      </c>
      <c r="G147" s="4">
        <f>G142+G144+G145</f>
        <v>-6427023</v>
      </c>
    </row>
    <row r="149" spans="1:7" x14ac:dyDescent="0.35">
      <c r="B149" t="s">
        <v>114</v>
      </c>
      <c r="G149" s="1">
        <v>101680</v>
      </c>
    </row>
    <row r="151" spans="1:7" x14ac:dyDescent="0.35">
      <c r="B151" s="3" t="s">
        <v>115</v>
      </c>
      <c r="G151" s="4">
        <f>G147+G149</f>
        <v>-6325343</v>
      </c>
    </row>
    <row r="153" spans="1:7" x14ac:dyDescent="0.35">
      <c r="A153" t="s">
        <v>351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0da0f44-59f8-4cea-a97c-fc6cee987d01">MMFMK74SECEX-444742720-6734</_dlc_DocId>
    <_dlc_DocIdUrl xmlns="80da0f44-59f8-4cea-a97c-fc6cee987d01">
      <Url>https://vlaamseoverheid.sharepoint.com/sites/DFB_Uitvoeringsrapportering/_layouts/15/DocIdRedir.aspx?ID=MMFMK74SECEX-444742720-6734</Url>
      <Description>MMFMK74SECEX-444742720-6734</Description>
    </_dlc_DocIdUrl>
    <lcf76f155ced4ddcb4097134ff3c332f xmlns="f1a545cb-8fc0-46b5-9095-92d70015f163">
      <Terms xmlns="http://schemas.microsoft.com/office/infopath/2007/PartnerControls"/>
    </lcf76f155ced4ddcb4097134ff3c332f>
    <TaxCatchAll xmlns="80da0f44-59f8-4cea-a97c-fc6cee987d0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7848A0CA6F7A40BB336B47F45FCED4" ma:contentTypeVersion="14" ma:contentTypeDescription="Een nieuw document maken." ma:contentTypeScope="" ma:versionID="a2adb553a154ebc210b4aacead9457d9">
  <xsd:schema xmlns:xsd="http://www.w3.org/2001/XMLSchema" xmlns:xs="http://www.w3.org/2001/XMLSchema" xmlns:p="http://schemas.microsoft.com/office/2006/metadata/properties" xmlns:ns2="80da0f44-59f8-4cea-a97c-fc6cee987d01" xmlns:ns3="f1a545cb-8fc0-46b5-9095-92d70015f163" targetNamespace="http://schemas.microsoft.com/office/2006/metadata/properties" ma:root="true" ma:fieldsID="65f3a5eb7fb8e3db046182db3a53a0db" ns2:_="" ns3:_="">
    <xsd:import namespace="80da0f44-59f8-4cea-a97c-fc6cee987d01"/>
    <xsd:import namespace="f1a545cb-8fc0-46b5-9095-92d70015f16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a0f44-59f8-4cea-a97c-fc6cee987d0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5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75db3aa8-312a-4f40-b507-79d28e6ed6eb}" ma:internalName="TaxCatchAll" ma:showField="CatchAllData" ma:web="80da0f44-59f8-4cea-a97c-fc6cee987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45cb-8fc0-46b5-9095-92d70015f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426F54-CC6D-48C9-AB31-918480848140}">
  <ds:schemaRefs>
    <ds:schemaRef ds:uri="f1a545cb-8fc0-46b5-9095-92d70015f163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80da0f44-59f8-4cea-a97c-fc6cee987d0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8F6144-4C58-4673-A8F7-A6AB03BAA2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BFE486D-F8DE-434F-9694-6330A312FA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4D5656-0926-4A47-950B-184B55E97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a0f44-59f8-4cea-a97c-fc6cee987d01"/>
    <ds:schemaRef ds:uri="f1a545cb-8fc0-46b5-9095-92d70015f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28</vt:i4>
      </vt:variant>
    </vt:vector>
  </HeadingPairs>
  <TitlesOfParts>
    <vt:vector size="28" baseType="lpstr">
      <vt:lpstr>ESR_BO2019 (ontwerp)</vt:lpstr>
      <vt:lpstr>ESR_BO2019 (na amendementen)</vt:lpstr>
      <vt:lpstr>ESR_BA2019 (ontwerp)</vt:lpstr>
      <vt:lpstr>ESR_BA2019 (na amendementen)</vt:lpstr>
      <vt:lpstr>ESR_BO2020 (ontwerp)</vt:lpstr>
      <vt:lpstr>ESR_BO2020 (na amendementen)</vt:lpstr>
      <vt:lpstr>ESR_BA2020 (ontwerp)</vt:lpstr>
      <vt:lpstr>ESR_BA2020 (na amendementen)</vt:lpstr>
      <vt:lpstr>ESR_2BA2020 (ontwerp)</vt:lpstr>
      <vt:lpstr>ESR_2BA2020 (goedgekeurd)</vt:lpstr>
      <vt:lpstr>ESR_Uitvoering 2020</vt:lpstr>
      <vt:lpstr>ESR_BO2021 (ontwerp)</vt:lpstr>
      <vt:lpstr>ESR_BO2021 (goedgekeurd)</vt:lpstr>
      <vt:lpstr>ESR_BA2021 (ontwerp)</vt:lpstr>
      <vt:lpstr>ESR_BA2021 (goedgekeurd)</vt:lpstr>
      <vt:lpstr>ESR_uitvoering 2021</vt:lpstr>
      <vt:lpstr>ESR_BO2022 (ontwerp)</vt:lpstr>
      <vt:lpstr>ESR_BO2022 (goedkeuring)</vt:lpstr>
      <vt:lpstr>ESR_BA2022 (ontwerp)</vt:lpstr>
      <vt:lpstr>ESR_BA2022 (goedkeuring)</vt:lpstr>
      <vt:lpstr>ESR_2BA2022 (ontwerp)</vt:lpstr>
      <vt:lpstr>ESR_2BA2022 (goedkeuring)</vt:lpstr>
      <vt:lpstr>ESR_uitvoering 2022</vt:lpstr>
      <vt:lpstr>ESR_BO2023 (ontwerp)</vt:lpstr>
      <vt:lpstr>ESR_BO2023 (goedkeuring)</vt:lpstr>
      <vt:lpstr>ESR_BA2023 (ontwerp)</vt:lpstr>
      <vt:lpstr>ESR_BA2023 (goedgekeurd)</vt:lpstr>
      <vt:lpstr>ESR_uitvoering 2023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Mathot, Axel</dc:creator>
  <cp:lastModifiedBy>Verstraelen Inge</cp:lastModifiedBy>
  <dcterms:created xsi:type="dcterms:W3CDTF">2018-03-16T13:27:13Z</dcterms:created>
  <dcterms:modified xsi:type="dcterms:W3CDTF">2024-06-05T10:52:59Z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0x010100147848A0CA6F7A40BB336B47F45FCED4</vt:lpwstr>
  </property>
  <property fmtid="{D5CDD505-2E9C-101B-9397-08002B2CF9AE}" pid="3" name="_dlc_DocIdItemGuid">
    <vt:lpwstr>5367118a-61ac-4235-915a-7c9de46730b9</vt:lpwstr>
  </property>
</Properties>
</file>