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" windowWidth="22980" windowHeight="8472" activeTab="1"/>
  </bookViews>
  <sheets>
    <sheet name="ESR_2019opmaak_Ontwerp" sheetId="4" r:id="rId1"/>
    <sheet name="ESR_2019opmaak_Goedgekeurd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E145" i="4" l="1"/>
  <c r="C145" i="4"/>
  <c r="G145" i="4" s="1"/>
  <c r="G150" i="4" s="1"/>
  <c r="G154" i="4" s="1"/>
  <c r="G143" i="4"/>
  <c r="E143" i="4"/>
  <c r="C143" i="4"/>
  <c r="C3" i="2" l="1"/>
  <c r="C145" i="2" s="1"/>
  <c r="G143" i="2"/>
  <c r="E143" i="2"/>
  <c r="C143" i="2"/>
  <c r="E3" i="2" l="1"/>
  <c r="G3" i="2" l="1"/>
  <c r="E145" i="2"/>
  <c r="G145" i="2" s="1"/>
  <c r="G150" i="2" s="1"/>
  <c r="G154" i="2" s="1"/>
</calcChain>
</file>

<file path=xl/sharedStrings.xml><?xml version="1.0" encoding="utf-8"?>
<sst xmlns="http://schemas.openxmlformats.org/spreadsheetml/2006/main" count="582" uniqueCount="165">
  <si>
    <t>ESR-ontvangsten</t>
  </si>
  <si>
    <t>ESR-uitgaven</t>
  </si>
  <si>
    <t>Diestsepoort NV</t>
  </si>
  <si>
    <t>Lak Invest nv</t>
  </si>
  <si>
    <t>Vlaams Fonds voor de Lastendelging</t>
  </si>
  <si>
    <t>Toerisme Vlaanderen</t>
  </si>
  <si>
    <t>Vlaams Agentschap voor Internationaal Ondernemen</t>
  </si>
  <si>
    <t>Vlaamse Vereniging voor Ontwikkelingssamenwerking en Technische Bijstand</t>
  </si>
  <si>
    <t>Vlaams-Europees Verbindingsagentschap</t>
  </si>
  <si>
    <t>Agentschap Plantentuin Meise</t>
  </si>
  <si>
    <t>Center for Beta Cell Therapy in Diabetes</t>
  </si>
  <si>
    <t>Designplatform Gent Oost-Vlaanderen</t>
  </si>
  <si>
    <t>Flanders Technology International</t>
  </si>
  <si>
    <t>Fonds voor Flankerend Economisch en Innovatiebeleid</t>
  </si>
  <si>
    <t>Fonds Wetenschappelijk Onderzoek Vlaanderen</t>
  </si>
  <si>
    <t>Gigarant NV</t>
  </si>
  <si>
    <t>Koninklijke Vlaamse Academie van België voor Wetenschappen en Kunsten</t>
  </si>
  <si>
    <t>Limburgs Klimaatfonds</t>
  </si>
  <si>
    <t>LRM (GLOBAAL SJABLOON)</t>
  </si>
  <si>
    <t>PMV (GLOBAAL SJABLOON)</t>
  </si>
  <si>
    <t>Site-Ontwikkeling Vlaanderen</t>
  </si>
  <si>
    <t>Vlaams Energiebedrijf</t>
  </si>
  <si>
    <t>Vlaams Instituut voor Biotechnologie</t>
  </si>
  <si>
    <t>Vlaams Instituut voor de zee</t>
  </si>
  <si>
    <t>Vlaamse Instelling voor Technologisch Onderzoek</t>
  </si>
  <si>
    <t>Vlaamse Participatiemaatschappij</t>
  </si>
  <si>
    <t>Agentschap voor Infrastructuur in het Onderwijs</t>
  </si>
  <si>
    <t>DAB Fonds Inschrijvingsgelden Centra Volwassenonderwijs</t>
  </si>
  <si>
    <t>DBFM Scholen van Morgen</t>
  </si>
  <si>
    <t>Het Gemeenschapsonderwijs</t>
  </si>
  <si>
    <t>School Invest</t>
  </si>
  <si>
    <t>Sociale Dienst voor de Personeelsleden van het GO! Onderwijs van de vlaamse Gemeenschap</t>
  </si>
  <si>
    <t>Stichting Vlaamse Schoolsport</t>
  </si>
  <si>
    <t>UNIVERSITEITEN EN HOGESCHOLEN (GLOBAAL SJABLOON)</t>
  </si>
  <si>
    <t>Vlaamse Hogescholenraad</t>
  </si>
  <si>
    <t>Vlaamse interuniversitaire Raad</t>
  </si>
  <si>
    <t>Vlaamse Onderwijsraad</t>
  </si>
  <si>
    <t>Agentschap Vlaamse Sociale Bescherming</t>
  </si>
  <si>
    <t>COMMISSIES VOOR JURIDISCHE BIJSTAND</t>
  </si>
  <si>
    <t>DAB Centrum voor Informatie, Communicatie, Opleiding en Vorming in de welzijnssector</t>
  </si>
  <si>
    <t>Fonds Jongerenwelzijn</t>
  </si>
  <si>
    <t>Kind en Gezin</t>
  </si>
  <si>
    <t>Koninklijke Academie voor Geneeskunde van België</t>
  </si>
  <si>
    <t>Vlaams Agentschap voor Personen met een Handicap</t>
  </si>
  <si>
    <t>Vlaams Agentschap voor Samenwerking rond Gegevensdeling tussen de Actoren in de Zorg</t>
  </si>
  <si>
    <t>Vlaams Infrastructuurfonds voor Persoonsgebonden Aangelegenheden</t>
  </si>
  <si>
    <t>Vlaamse Zorgkas</t>
  </si>
  <si>
    <t>Agentschap Sport Vlaanderen</t>
  </si>
  <si>
    <t>Beheer Kunstsite</t>
  </si>
  <si>
    <t>DAB Beheersdienst van het Koninklijk Museum voor Schone Kunsten Antwerpen</t>
  </si>
  <si>
    <t>DAB Kasteel van Gaasbeek</t>
  </si>
  <si>
    <t>DAB Landscommanderij Alden Biesen</t>
  </si>
  <si>
    <t>DAB Uitleendienst kampeermateriaal voor de Jeugd</t>
  </si>
  <si>
    <t>deSingel</t>
  </si>
  <si>
    <t>Eigen vermogen Koninklijk Museum voor Schone Kunsten Antwerpen</t>
  </si>
  <si>
    <t>Fonds voor Culturele Infrastructuur</t>
  </si>
  <si>
    <t>Koninklijke Academie voor Nederlandse Taal- en Letterkunde</t>
  </si>
  <si>
    <t>Kunsthuis Opera Vlaanderen Ballet Vlaanderen</t>
  </si>
  <si>
    <t>Museum van Hedendaagse Kunst Antwerpen</t>
  </si>
  <si>
    <t>Topstukkenfonds</t>
  </si>
  <si>
    <t>Vlaams Audiovisueel Fonds</t>
  </si>
  <si>
    <t>Vlaams Fonds voor de Letteren</t>
  </si>
  <si>
    <t>Vlaamse Radio- en Televisie omroep</t>
  </si>
  <si>
    <t>Vlaamse Regulator voor de Media</t>
  </si>
  <si>
    <t>Vlaams Agentschap voor Ondernemersvorming Syntra Vlaanderen</t>
  </si>
  <si>
    <t>Vlaamse Dienst voor Arbeidsbemiddeling en Beroepsopleiding</t>
  </si>
  <si>
    <t>Eigen Vermogen Instituut voor Landbouw- en Visserijonderzoek</t>
  </si>
  <si>
    <t>Financieringsinstrument voor de Vlaamse Visserij en Aquacultuursector</t>
  </si>
  <si>
    <t>Fonds voor scheepsjongens</t>
  </si>
  <si>
    <t>Vlaams Infocentrum voor Land- en Tuinbouw</t>
  </si>
  <si>
    <t>Vlaams Landbouwinvesteringsfonds</t>
  </si>
  <si>
    <t>DAB Fonds voor Preventie en Sanering inzake Leefmilieu en Natuur</t>
  </si>
  <si>
    <t>Eigen Vermogen Instituut voor Natuur- en Bosonderzoek</t>
  </si>
  <si>
    <t>Grindfonds</t>
  </si>
  <si>
    <t>Milieu- en Natuurraad van Vlaanderen</t>
  </si>
  <si>
    <t>Openbare Vlaamse Afvalstoffenmaatschappij</t>
  </si>
  <si>
    <t>Vlaamse Landmaatschappij</t>
  </si>
  <si>
    <t>Vlaamse Milieuholding</t>
  </si>
  <si>
    <t>Vlaamse MilieuMaatschappij</t>
  </si>
  <si>
    <t>Vlaamse Regulator van de Elektriciteits- en Gasmarkt</t>
  </si>
  <si>
    <t>Beheersmaatschappij Antwerpen Mobiel</t>
  </si>
  <si>
    <t>DAB Loodswezen</t>
  </si>
  <si>
    <t>DAB Vlaams Infrastructuurfonds</t>
  </si>
  <si>
    <t>DAB Vloot</t>
  </si>
  <si>
    <t>De Vlaamse Waterweg nv</t>
  </si>
  <si>
    <t>De Werkvennootschap</t>
  </si>
  <si>
    <t>Livan Infrastructure</t>
  </si>
  <si>
    <t>Luchthavenontwikkelingsmaatschappij Antwerpen</t>
  </si>
  <si>
    <t>Luchthavenontwikkelingsmaatschappij Oostende-Brugge</t>
  </si>
  <si>
    <t>Pendelfonds</t>
  </si>
  <si>
    <t>Project Brabo 1</t>
  </si>
  <si>
    <t>Site Kanaal</t>
  </si>
  <si>
    <t>Tunnel Liefkenshoek</t>
  </si>
  <si>
    <t>Via Noord Zuid Kempen</t>
  </si>
  <si>
    <t>Via R4-Gent</t>
  </si>
  <si>
    <t>VIA-Zaventem</t>
  </si>
  <si>
    <t>Vlaamse Havens</t>
  </si>
  <si>
    <t>Vlaamse Stichting voor Verkeerskunde</t>
  </si>
  <si>
    <t>Vlaamse Vervoermaatschappij De Lijn</t>
  </si>
  <si>
    <t>Wandelaar Invest</t>
  </si>
  <si>
    <t>DAB Fonds ter Bestrijding van de Uithuiszettingen</t>
  </si>
  <si>
    <t>DAB Fonds voor de Financiering van het Urgentieplan voor de Sociale Huisvesting</t>
  </si>
  <si>
    <t>DAB Grondfonds</t>
  </si>
  <si>
    <t>DAB Vlaams Instituut voor het Onroerend Erfgoed</t>
  </si>
  <si>
    <t>Domus Flandria</t>
  </si>
  <si>
    <t>EKM (GLOBAAL SJABLOON)</t>
  </si>
  <si>
    <t>Garantiefonds voor Huisvesting</t>
  </si>
  <si>
    <t>Rubiconfonds</t>
  </si>
  <si>
    <t>Strategische Adviesraad Ruimtelijke Ordening – Onroerend Erfgoed</t>
  </si>
  <si>
    <t>Vlaams Financieringsfonds voor Grond- en Woonbeleid voor Vlaams-Brabant</t>
  </si>
  <si>
    <t>Vlaams Woningfonds</t>
  </si>
  <si>
    <t>Vlaamse Maatschappij voor Sociaal Wonen</t>
  </si>
  <si>
    <t>Agentschap Integratie en Inburgering</t>
  </si>
  <si>
    <t>Agentschap Toegankelijk Vlaanderen</t>
  </si>
  <si>
    <t>DAB Audit Vlaanderen</t>
  </si>
  <si>
    <t>DAB Catering en Schoonmaak</t>
  </si>
  <si>
    <t>DAB ICT</t>
  </si>
  <si>
    <t>DAB Overheidspersoneel</t>
  </si>
  <si>
    <t>de Rand</t>
  </si>
  <si>
    <t>Eigen vermogen Informatie Vlaanderen</t>
  </si>
  <si>
    <t>Muntpunt</t>
  </si>
  <si>
    <t>Sociaal-Economische Raad van Vlaanderen</t>
  </si>
  <si>
    <t>Sociale Dienst voor het Vlaams Overheidspersoneel</t>
  </si>
  <si>
    <t>Vlaams Brusselfonds</t>
  </si>
  <si>
    <t>Vlaamse Vereniging voor ICT-personeel</t>
  </si>
  <si>
    <t>ESR-saldo</t>
  </si>
  <si>
    <t>Geconsolideerde Vlaamse begroting</t>
  </si>
  <si>
    <t>Onderbenutting</t>
  </si>
  <si>
    <t>ESR-correcties</t>
  </si>
  <si>
    <t>Vorderingensaldo</t>
  </si>
  <si>
    <t>Bouwkost Oosterweel (incl. rente)</t>
  </si>
  <si>
    <t>Saldo na correcties aftoetsing begrotingsdoelstelling</t>
  </si>
  <si>
    <t>Administratieve begroting (Ministeries)</t>
  </si>
  <si>
    <t>Flanders, District of Creativity</t>
  </si>
  <si>
    <t>Holding Wetenschapspark Waterschei</t>
  </si>
  <si>
    <t>Hoger Instituut Maria Middelares</t>
  </si>
  <si>
    <t>BD</t>
  </si>
  <si>
    <t>DAB Inclusieve Financiering</t>
  </si>
  <si>
    <t>DAB Frans Masereel centrum</t>
  </si>
  <si>
    <t>PMV z-Waarborgen</t>
  </si>
  <si>
    <t>FB</t>
  </si>
  <si>
    <t>IV</t>
  </si>
  <si>
    <t>EWI</t>
  </si>
  <si>
    <t>OV</t>
  </si>
  <si>
    <t>WVG</t>
  </si>
  <si>
    <t>CJSM</t>
  </si>
  <si>
    <t>WSE</t>
  </si>
  <si>
    <t>LV</t>
  </si>
  <si>
    <t>MOW</t>
  </si>
  <si>
    <t>KB</t>
  </si>
  <si>
    <t>OMG</t>
  </si>
  <si>
    <t>Eigen Vermogen Flanders Hydraulics*</t>
  </si>
  <si>
    <t>Ondersteunend Centrum Agentschap voor Natuur en Bos (Inverde)*</t>
  </si>
  <si>
    <t>Openbaar Psychiatrisch Zorgcentrum Geel*</t>
  </si>
  <si>
    <t>Openbaar Psychiatrisch Zorgcentrum Rekem*</t>
  </si>
  <si>
    <t>Pensioenfonds voor de rust- en overlevingspensioenen van het statutair personeel van de NV publiek recht VRT</t>
  </si>
  <si>
    <t>Universitair Ziekenhuis Gent*</t>
  </si>
  <si>
    <t>Vitare</t>
  </si>
  <si>
    <t>Vlaams Agentschap voor de Uitbetaling van Toelagen in het kader van het Gezinsbeleid</t>
  </si>
  <si>
    <t>Vlaamse Maatschappij voor Watervoorziening (De Watergroep)*</t>
  </si>
  <si>
    <t>* Deze instellingen zijn niet opgenomen in de consolidatieperimeter en hun ontvangsten en uitgaven hebben dus geen impact</t>
  </si>
  <si>
    <t>op het vorderinensaldo.</t>
  </si>
  <si>
    <t>Totaal DAB en Rechtspersonen</t>
  </si>
  <si>
    <t>2019 Opmaak - Goedgekeurd (in duizend euro)</t>
  </si>
  <si>
    <t>2019 Opmaak - Ontwerp (in duizend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</si>
</sst>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/>
    <xf numFmtId="3" fontId="2" fillId="0" borderId="0" xfId="0" applyNumberFormat="1" applyFont="1" applyFill="1" applyBorder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0" fillId="0" borderId="0" xfId="0" applyBorder="1"/>
    <xf numFmtId="3" fontId="1" fillId="0" borderId="0" xfId="0" applyNumberFormat="1" applyFont="1" applyBorder="1"/>
    <xf numFmtId="0" fontId="3" fillId="0" borderId="0" xfId="0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3" fontId="0" fillId="0" borderId="0" xfId="0" applyNumberFormat="1" applyFill="1"/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Alignment="1">
      <alignment vertical="top"/>
    </xf>
  </cellXfs>
  <cellStyles count="1">
    <cellStyle name="Standaard" xfId="0" builtinId="0"/>
  </cellStyles>
  <dxfs count="7"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CE6F1"/>
          <bgColor rgb="FFDCE6F1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1" defaultTableStyle="TableStyleMedium2" defaultPivotStyle="PivotStyleLight16">
    <tableStyle name="TableStyleMedium9 2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begroting\Actievebegroting\2019\01_Initieel\01_Consolidatie\02_BGO_2019_vorderingensal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R_VS"/>
      <sheetName val="VS Beknopt"/>
      <sheetName val="VS_AT"/>
      <sheetName val="VS AT 2017"/>
      <sheetName val="VS AT BO2019"/>
      <sheetName val="verschil MJR 18 vs 14 sept"/>
      <sheetName val="VS verkort"/>
      <sheetName val="renteuitgaven instellingen"/>
      <sheetName val="VS MJR 2018-2020"/>
      <sheetName val="Matrix_BAvsBO (2)"/>
      <sheetName val="Matrix_BAvsBO"/>
      <sheetName val="Matrix"/>
      <sheetName val="Grafiek"/>
      <sheetName val="waterfall_chart"/>
      <sheetName val="saldi  AT 2017"/>
      <sheetName val="Blad2"/>
      <sheetName val="onderbenuttingUnivHO"/>
      <sheetName val="vgl MJR"/>
      <sheetName val="overflow"/>
      <sheetName val="VglMJRmaart18_B019"/>
      <sheetName val="ESR-correcties"/>
      <sheetName val="Blad1"/>
    </sheetNames>
    <sheetDataSet>
      <sheetData sheetId="0"/>
      <sheetData sheetId="1"/>
      <sheetData sheetId="2"/>
      <sheetData sheetId="3"/>
      <sheetData sheetId="4">
        <row r="7">
          <cell r="P7">
            <v>41349782</v>
          </cell>
        </row>
        <row r="22">
          <cell r="P22">
            <v>119476.46719258332</v>
          </cell>
        </row>
        <row r="23">
          <cell r="P23">
            <v>24218768.532807417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egrotingdigitaal.fenb.be/Klikmodel/Instelling/InstellingDetail/284?jaarron=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egrotingdigitaal.fenb.be/Klikmodel/Instelling/InstellingDetail/284?jaarron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workbookViewId="0">
      <selection activeCell="B2" sqref="B2"/>
    </sheetView>
  </sheetViews>
  <sheetFormatPr defaultRowHeight="14.4" x14ac:dyDescent="0.3"/>
  <cols>
    <col min="1" max="1" width="5.77734375" style="18" bestFit="1" customWidth="1"/>
    <col min="2" max="2" width="53.44140625" style="10" customWidth="1"/>
    <col min="3" max="3" width="18.109375" customWidth="1"/>
    <col min="4" max="4" width="5.109375" customWidth="1"/>
    <col min="5" max="5" width="14.44140625" customWidth="1"/>
    <col min="6" max="6" width="3" customWidth="1"/>
    <col min="7" max="7" width="13.44140625" customWidth="1"/>
  </cols>
  <sheetData>
    <row r="1" spans="1:10" x14ac:dyDescent="0.3">
      <c r="A1" s="18" t="s">
        <v>136</v>
      </c>
      <c r="B1" s="9" t="s">
        <v>164</v>
      </c>
    </row>
    <row r="2" spans="1:10" x14ac:dyDescent="0.3">
      <c r="C2" t="s">
        <v>0</v>
      </c>
      <c r="E2" t="s">
        <v>1</v>
      </c>
      <c r="G2" t="s">
        <v>125</v>
      </c>
    </row>
    <row r="3" spans="1:10" x14ac:dyDescent="0.3">
      <c r="B3" s="9" t="s">
        <v>132</v>
      </c>
      <c r="C3" s="4">
        <v>41189778</v>
      </c>
      <c r="D3" s="4"/>
      <c r="E3" s="4">
        <v>24180370</v>
      </c>
      <c r="F3" s="4"/>
      <c r="G3" s="4">
        <v>17009408</v>
      </c>
    </row>
    <row r="4" spans="1:10" x14ac:dyDescent="0.3">
      <c r="C4" s="2"/>
      <c r="D4" s="2"/>
      <c r="E4" s="2"/>
      <c r="F4" s="2"/>
      <c r="G4" s="1"/>
    </row>
    <row r="5" spans="1:10" x14ac:dyDescent="0.3">
      <c r="A5" s="18" t="s">
        <v>140</v>
      </c>
      <c r="B5" s="10" t="s">
        <v>2</v>
      </c>
      <c r="C5" s="1">
        <v>4546</v>
      </c>
      <c r="D5" s="1"/>
      <c r="E5" s="1">
        <v>1353</v>
      </c>
      <c r="F5" s="1"/>
      <c r="G5" s="1">
        <v>3193</v>
      </c>
      <c r="J5" s="1"/>
    </row>
    <row r="6" spans="1:10" x14ac:dyDescent="0.3">
      <c r="A6" s="18" t="s">
        <v>140</v>
      </c>
      <c r="B6" s="10" t="s">
        <v>3</v>
      </c>
      <c r="C6" s="1">
        <v>1879</v>
      </c>
      <c r="D6" s="1"/>
      <c r="E6" s="1">
        <v>1252</v>
      </c>
      <c r="F6" s="1"/>
      <c r="G6" s="1">
        <v>627</v>
      </c>
      <c r="J6" s="1"/>
    </row>
    <row r="7" spans="1:10" x14ac:dyDescent="0.3">
      <c r="A7" s="18" t="s">
        <v>140</v>
      </c>
      <c r="B7" s="10" t="s">
        <v>4</v>
      </c>
      <c r="C7" s="1">
        <v>0</v>
      </c>
      <c r="D7" s="1"/>
      <c r="E7" s="1">
        <v>57460</v>
      </c>
      <c r="F7" s="1"/>
      <c r="G7" s="1">
        <v>-57460</v>
      </c>
      <c r="J7" s="1"/>
    </row>
    <row r="8" spans="1:10" x14ac:dyDescent="0.3">
      <c r="A8" s="19" t="s">
        <v>141</v>
      </c>
      <c r="B8" s="14" t="s">
        <v>137</v>
      </c>
      <c r="C8" s="15">
        <v>21</v>
      </c>
      <c r="D8" s="15"/>
      <c r="E8" s="15">
        <v>0</v>
      </c>
      <c r="F8" s="15"/>
      <c r="G8" s="15">
        <v>21</v>
      </c>
      <c r="J8" s="1"/>
    </row>
    <row r="9" spans="1:10" x14ac:dyDescent="0.3">
      <c r="A9" s="18" t="s">
        <v>141</v>
      </c>
      <c r="B9" s="10" t="s">
        <v>5</v>
      </c>
      <c r="C9" s="1">
        <v>1662</v>
      </c>
      <c r="D9" s="1"/>
      <c r="E9" s="1">
        <v>70895</v>
      </c>
      <c r="F9" s="1"/>
      <c r="G9" s="1">
        <v>-69233</v>
      </c>
      <c r="J9" s="1"/>
    </row>
    <row r="10" spans="1:10" x14ac:dyDescent="0.3">
      <c r="A10" s="18" t="s">
        <v>141</v>
      </c>
      <c r="B10" s="10" t="s">
        <v>6</v>
      </c>
      <c r="C10" s="1">
        <v>4779</v>
      </c>
      <c r="D10" s="1"/>
      <c r="E10" s="1">
        <v>59003</v>
      </c>
      <c r="F10" s="1"/>
      <c r="G10" s="1">
        <v>-54224</v>
      </c>
      <c r="J10" s="1"/>
    </row>
    <row r="11" spans="1:10" ht="28.8" x14ac:dyDescent="0.3">
      <c r="A11" s="18" t="s">
        <v>141</v>
      </c>
      <c r="B11" s="10" t="s">
        <v>7</v>
      </c>
      <c r="C11" s="1">
        <v>13084</v>
      </c>
      <c r="D11" s="1"/>
      <c r="E11" s="1">
        <v>13471</v>
      </c>
      <c r="F11" s="1"/>
      <c r="G11" s="1">
        <v>-387</v>
      </c>
      <c r="J11" s="1"/>
    </row>
    <row r="12" spans="1:10" x14ac:dyDescent="0.3">
      <c r="A12" s="18" t="s">
        <v>141</v>
      </c>
      <c r="B12" s="10" t="s">
        <v>8</v>
      </c>
      <c r="C12" s="1">
        <v>177</v>
      </c>
      <c r="D12" s="1"/>
      <c r="E12" s="1">
        <v>1283</v>
      </c>
      <c r="F12" s="1"/>
      <c r="G12" s="1">
        <v>-1106</v>
      </c>
      <c r="J12" s="1"/>
    </row>
    <row r="13" spans="1:10" x14ac:dyDescent="0.3">
      <c r="A13" s="18" t="s">
        <v>142</v>
      </c>
      <c r="B13" s="10" t="s">
        <v>9</v>
      </c>
      <c r="C13" s="1">
        <v>2553</v>
      </c>
      <c r="D13" s="1"/>
      <c r="E13" s="1">
        <v>25713</v>
      </c>
      <c r="F13" s="1"/>
      <c r="G13" s="1">
        <v>-23160</v>
      </c>
      <c r="J13" s="1"/>
    </row>
    <row r="14" spans="1:10" x14ac:dyDescent="0.3">
      <c r="A14" s="18" t="s">
        <v>142</v>
      </c>
      <c r="B14" s="10" t="s">
        <v>10</v>
      </c>
      <c r="C14" s="1">
        <v>221</v>
      </c>
      <c r="D14" s="1"/>
      <c r="E14" s="1">
        <v>232</v>
      </c>
      <c r="F14" s="1"/>
      <c r="G14" s="1">
        <v>-11</v>
      </c>
      <c r="J14" s="1"/>
    </row>
    <row r="15" spans="1:10" x14ac:dyDescent="0.3">
      <c r="A15" s="18" t="s">
        <v>142</v>
      </c>
      <c r="B15" s="10" t="s">
        <v>11</v>
      </c>
      <c r="C15" s="1">
        <v>40</v>
      </c>
      <c r="D15" s="1"/>
      <c r="E15" s="1">
        <v>40</v>
      </c>
      <c r="F15" s="1"/>
      <c r="G15" s="1">
        <v>0</v>
      </c>
      <c r="J15" s="1"/>
    </row>
    <row r="16" spans="1:10" s="13" customFormat="1" x14ac:dyDescent="0.3">
      <c r="A16" s="18" t="s">
        <v>142</v>
      </c>
      <c r="B16" s="10" t="s">
        <v>12</v>
      </c>
      <c r="C16" s="1">
        <v>1490</v>
      </c>
      <c r="D16" s="1"/>
      <c r="E16" s="1">
        <v>5772</v>
      </c>
      <c r="F16" s="1"/>
      <c r="G16" s="1">
        <v>-4282</v>
      </c>
      <c r="H16"/>
      <c r="I16"/>
      <c r="J16" s="1"/>
    </row>
    <row r="17" spans="1:10" x14ac:dyDescent="0.3">
      <c r="A17" s="18" t="s">
        <v>142</v>
      </c>
      <c r="B17" s="10" t="s">
        <v>133</v>
      </c>
      <c r="C17" s="1">
        <v>301</v>
      </c>
      <c r="D17" s="1"/>
      <c r="E17" s="1">
        <v>2769</v>
      </c>
      <c r="F17" s="1"/>
      <c r="G17" s="1">
        <v>-2468</v>
      </c>
      <c r="J17" s="1"/>
    </row>
    <row r="18" spans="1:10" x14ac:dyDescent="0.3">
      <c r="A18" s="18" t="s">
        <v>142</v>
      </c>
      <c r="B18" s="10" t="s">
        <v>13</v>
      </c>
      <c r="C18" s="1">
        <v>13144</v>
      </c>
      <c r="D18" s="1"/>
      <c r="E18" s="1">
        <v>643754</v>
      </c>
      <c r="F18" s="1"/>
      <c r="G18" s="1">
        <v>-630610</v>
      </c>
      <c r="J18" s="1"/>
    </row>
    <row r="19" spans="1:10" x14ac:dyDescent="0.3">
      <c r="A19" s="18" t="s">
        <v>142</v>
      </c>
      <c r="B19" s="10" t="s">
        <v>14</v>
      </c>
      <c r="C19" s="1">
        <v>42102</v>
      </c>
      <c r="D19" s="1"/>
      <c r="E19" s="1">
        <v>169671</v>
      </c>
      <c r="F19" s="1"/>
      <c r="G19" s="1">
        <v>-127569</v>
      </c>
      <c r="J19" s="1"/>
    </row>
    <row r="20" spans="1:10" x14ac:dyDescent="0.3">
      <c r="A20" s="18" t="s">
        <v>142</v>
      </c>
      <c r="B20" s="10" t="s">
        <v>15</v>
      </c>
      <c r="C20" s="1">
        <v>8018</v>
      </c>
      <c r="D20" s="1"/>
      <c r="E20" s="1">
        <v>1950</v>
      </c>
      <c r="F20" s="1"/>
      <c r="G20" s="1">
        <v>6068</v>
      </c>
      <c r="J20" s="1"/>
    </row>
    <row r="21" spans="1:10" x14ac:dyDescent="0.3">
      <c r="A21" s="18" t="s">
        <v>142</v>
      </c>
      <c r="B21" s="10" t="s">
        <v>134</v>
      </c>
      <c r="C21" s="1">
        <v>10</v>
      </c>
      <c r="D21" s="1"/>
      <c r="E21" s="1">
        <v>6</v>
      </c>
      <c r="F21" s="1"/>
      <c r="G21" s="1">
        <v>4</v>
      </c>
      <c r="J21" s="1"/>
    </row>
    <row r="22" spans="1:10" ht="28.8" x14ac:dyDescent="0.3">
      <c r="A22" s="18" t="s">
        <v>142</v>
      </c>
      <c r="B22" s="10" t="s">
        <v>16</v>
      </c>
      <c r="C22" s="1">
        <v>295</v>
      </c>
      <c r="D22" s="1"/>
      <c r="E22" s="1">
        <v>1535</v>
      </c>
      <c r="F22" s="1"/>
      <c r="G22" s="1">
        <v>-1240</v>
      </c>
      <c r="J22" s="1"/>
    </row>
    <row r="23" spans="1:10" x14ac:dyDescent="0.3">
      <c r="A23" s="18" t="s">
        <v>142</v>
      </c>
      <c r="B23" s="10" t="s">
        <v>17</v>
      </c>
      <c r="C23" s="1">
        <v>0</v>
      </c>
      <c r="D23" s="1"/>
      <c r="E23" s="1">
        <v>5</v>
      </c>
      <c r="F23" s="1"/>
      <c r="G23" s="1">
        <v>-5</v>
      </c>
      <c r="J23" s="1"/>
    </row>
    <row r="24" spans="1:10" x14ac:dyDescent="0.3">
      <c r="A24" s="18" t="s">
        <v>142</v>
      </c>
      <c r="B24" s="10" t="s">
        <v>18</v>
      </c>
      <c r="C24" s="1">
        <v>15467</v>
      </c>
      <c r="D24" s="1"/>
      <c r="E24" s="1">
        <v>29197</v>
      </c>
      <c r="F24" s="1"/>
      <c r="G24" s="1">
        <v>-13730</v>
      </c>
      <c r="J24" s="1"/>
    </row>
    <row r="25" spans="1:10" x14ac:dyDescent="0.3">
      <c r="A25" s="18" t="s">
        <v>142</v>
      </c>
      <c r="B25" s="10" t="s">
        <v>19</v>
      </c>
      <c r="C25" s="1">
        <v>47875</v>
      </c>
      <c r="D25" s="1"/>
      <c r="E25" s="1">
        <v>29021</v>
      </c>
      <c r="F25" s="1"/>
      <c r="G25" s="1">
        <v>18854</v>
      </c>
      <c r="J25" s="1"/>
    </row>
    <row r="26" spans="1:10" x14ac:dyDescent="0.3">
      <c r="A26" s="18" t="s">
        <v>142</v>
      </c>
      <c r="B26" s="10" t="s">
        <v>139</v>
      </c>
      <c r="C26" s="1">
        <v>0</v>
      </c>
      <c r="D26" s="1"/>
      <c r="E26" s="1">
        <v>2811</v>
      </c>
      <c r="F26" s="1"/>
      <c r="G26" s="1">
        <v>-2811</v>
      </c>
      <c r="J26" s="1"/>
    </row>
    <row r="27" spans="1:10" x14ac:dyDescent="0.3">
      <c r="A27" s="18" t="s">
        <v>142</v>
      </c>
      <c r="B27" s="10" t="s">
        <v>20</v>
      </c>
      <c r="C27" s="1">
        <v>3</v>
      </c>
      <c r="D27" s="1"/>
      <c r="E27" s="1">
        <v>165</v>
      </c>
      <c r="F27" s="1"/>
      <c r="G27" s="1">
        <v>-162</v>
      </c>
      <c r="H27" s="13"/>
      <c r="J27" s="1"/>
    </row>
    <row r="28" spans="1:10" x14ac:dyDescent="0.3">
      <c r="A28" s="18" t="s">
        <v>142</v>
      </c>
      <c r="B28" s="10" t="s">
        <v>21</v>
      </c>
      <c r="C28" s="1">
        <v>228463</v>
      </c>
      <c r="D28" s="1"/>
      <c r="E28" s="1">
        <v>227608</v>
      </c>
      <c r="F28" s="1"/>
      <c r="G28" s="1">
        <v>855</v>
      </c>
      <c r="J28" s="1"/>
    </row>
    <row r="29" spans="1:10" x14ac:dyDescent="0.3">
      <c r="A29" s="18" t="s">
        <v>142</v>
      </c>
      <c r="B29" s="10" t="s">
        <v>22</v>
      </c>
      <c r="C29" s="1">
        <v>44579</v>
      </c>
      <c r="D29" s="1"/>
      <c r="E29" s="1">
        <v>105655</v>
      </c>
      <c r="F29" s="1"/>
      <c r="G29" s="1">
        <v>-61076</v>
      </c>
      <c r="J29" s="1"/>
    </row>
    <row r="30" spans="1:10" x14ac:dyDescent="0.3">
      <c r="A30" s="18" t="s">
        <v>142</v>
      </c>
      <c r="B30" s="10" t="s">
        <v>23</v>
      </c>
      <c r="C30" s="1">
        <v>2160</v>
      </c>
      <c r="D30" s="1"/>
      <c r="E30" s="1">
        <v>9346</v>
      </c>
      <c r="F30" s="1"/>
      <c r="G30" s="1">
        <v>-7186</v>
      </c>
      <c r="J30" s="1"/>
    </row>
    <row r="31" spans="1:10" x14ac:dyDescent="0.3">
      <c r="A31" s="18" t="s">
        <v>142</v>
      </c>
      <c r="B31" s="10" t="s">
        <v>24</v>
      </c>
      <c r="C31" s="1">
        <v>66078</v>
      </c>
      <c r="D31" s="1"/>
      <c r="E31" s="1">
        <v>124587</v>
      </c>
      <c r="F31" s="1"/>
      <c r="G31" s="1">
        <v>-58509</v>
      </c>
      <c r="J31" s="1"/>
    </row>
    <row r="32" spans="1:10" x14ac:dyDescent="0.3">
      <c r="A32" s="18" t="s">
        <v>142</v>
      </c>
      <c r="B32" s="10" t="s">
        <v>25</v>
      </c>
      <c r="C32" s="1">
        <v>800</v>
      </c>
      <c r="D32" s="1"/>
      <c r="E32" s="1">
        <v>10022</v>
      </c>
      <c r="F32" s="1"/>
      <c r="G32" s="1">
        <v>-9222</v>
      </c>
      <c r="J32" s="1"/>
    </row>
    <row r="33" spans="1:10" x14ac:dyDescent="0.3">
      <c r="A33" s="18" t="s">
        <v>143</v>
      </c>
      <c r="B33" s="10" t="s">
        <v>26</v>
      </c>
      <c r="C33" s="1">
        <v>3193</v>
      </c>
      <c r="D33" s="1"/>
      <c r="E33" s="1">
        <v>341297</v>
      </c>
      <c r="F33" s="1"/>
      <c r="G33" s="1">
        <v>-338104</v>
      </c>
      <c r="J33" s="1"/>
    </row>
    <row r="34" spans="1:10" x14ac:dyDescent="0.3">
      <c r="A34" s="18" t="s">
        <v>143</v>
      </c>
      <c r="B34" s="10" t="s">
        <v>27</v>
      </c>
      <c r="C34" s="1">
        <v>7660</v>
      </c>
      <c r="D34" s="1"/>
      <c r="E34" s="1">
        <v>10799</v>
      </c>
      <c r="F34" s="1"/>
      <c r="G34" s="1">
        <v>-3139</v>
      </c>
      <c r="J34" s="1"/>
    </row>
    <row r="35" spans="1:10" x14ac:dyDescent="0.3">
      <c r="A35" s="18" t="s">
        <v>143</v>
      </c>
      <c r="B35" s="10" t="s">
        <v>28</v>
      </c>
      <c r="C35" s="1">
        <v>106674</v>
      </c>
      <c r="D35" s="1"/>
      <c r="E35" s="1">
        <v>86850</v>
      </c>
      <c r="F35" s="1"/>
      <c r="G35" s="1">
        <v>19824</v>
      </c>
      <c r="J35" s="1"/>
    </row>
    <row r="36" spans="1:10" x14ac:dyDescent="0.3">
      <c r="A36" s="18" t="s">
        <v>143</v>
      </c>
      <c r="B36" s="10" t="s">
        <v>29</v>
      </c>
      <c r="C36" s="1">
        <v>17624</v>
      </c>
      <c r="D36" s="1"/>
      <c r="E36" s="1">
        <v>88529</v>
      </c>
      <c r="F36" s="1"/>
      <c r="G36" s="1">
        <v>-70905</v>
      </c>
      <c r="J36" s="1"/>
    </row>
    <row r="37" spans="1:10" x14ac:dyDescent="0.3">
      <c r="A37" s="18" t="s">
        <v>143</v>
      </c>
      <c r="B37" s="10" t="s">
        <v>135</v>
      </c>
      <c r="C37" s="1">
        <v>1085</v>
      </c>
      <c r="D37" s="1"/>
      <c r="E37" s="1">
        <v>968</v>
      </c>
      <c r="F37" s="1"/>
      <c r="G37" s="1">
        <v>117</v>
      </c>
      <c r="J37" s="1"/>
    </row>
    <row r="38" spans="1:10" x14ac:dyDescent="0.3">
      <c r="A38" s="18" t="s">
        <v>143</v>
      </c>
      <c r="B38" s="10" t="s">
        <v>30</v>
      </c>
      <c r="C38" s="1">
        <v>8199</v>
      </c>
      <c r="D38" s="1"/>
      <c r="E38" s="1">
        <v>8623</v>
      </c>
      <c r="F38" s="1"/>
      <c r="G38" s="1">
        <v>-424</v>
      </c>
      <c r="J38" s="1"/>
    </row>
    <row r="39" spans="1:10" ht="28.8" x14ac:dyDescent="0.3">
      <c r="A39" s="18" t="s">
        <v>143</v>
      </c>
      <c r="B39" s="10" t="s">
        <v>31</v>
      </c>
      <c r="C39" s="1">
        <v>0</v>
      </c>
      <c r="D39" s="1"/>
      <c r="E39" s="1">
        <v>682</v>
      </c>
      <c r="F39" s="1"/>
      <c r="G39" s="1">
        <v>-682</v>
      </c>
      <c r="J39" s="1"/>
    </row>
    <row r="40" spans="1:10" x14ac:dyDescent="0.3">
      <c r="A40" s="18" t="s">
        <v>143</v>
      </c>
      <c r="B40" s="10" t="s">
        <v>32</v>
      </c>
      <c r="C40" s="1">
        <v>2909</v>
      </c>
      <c r="D40" s="1"/>
      <c r="E40" s="1">
        <v>8205</v>
      </c>
      <c r="F40" s="1"/>
      <c r="G40" s="1">
        <v>-5296</v>
      </c>
      <c r="J40" s="1"/>
    </row>
    <row r="41" spans="1:10" x14ac:dyDescent="0.3">
      <c r="A41" s="18" t="s">
        <v>143</v>
      </c>
      <c r="B41" s="10" t="s">
        <v>156</v>
      </c>
      <c r="C41" s="1">
        <v>0</v>
      </c>
      <c r="D41" s="1"/>
      <c r="E41" s="1">
        <v>0</v>
      </c>
      <c r="F41" s="1"/>
      <c r="G41" s="1">
        <v>0</v>
      </c>
      <c r="J41" s="1"/>
    </row>
    <row r="42" spans="1:10" x14ac:dyDescent="0.3">
      <c r="A42" s="18" t="s">
        <v>143</v>
      </c>
      <c r="B42" s="10" t="s">
        <v>33</v>
      </c>
      <c r="C42" s="1">
        <v>1064044</v>
      </c>
      <c r="D42" s="1"/>
      <c r="E42" s="1">
        <v>3650552</v>
      </c>
      <c r="F42" s="1"/>
      <c r="G42" s="1">
        <v>-2586508</v>
      </c>
      <c r="J42" s="1"/>
    </row>
    <row r="43" spans="1:10" x14ac:dyDescent="0.3">
      <c r="A43" s="18" t="s">
        <v>143</v>
      </c>
      <c r="B43" s="10" t="s">
        <v>34</v>
      </c>
      <c r="C43" s="1">
        <v>25</v>
      </c>
      <c r="D43" s="1"/>
      <c r="E43" s="1">
        <v>1077</v>
      </c>
      <c r="F43" s="1"/>
      <c r="G43" s="1">
        <v>-1052</v>
      </c>
      <c r="J43" s="1"/>
    </row>
    <row r="44" spans="1:10" x14ac:dyDescent="0.3">
      <c r="A44" s="18" t="s">
        <v>143</v>
      </c>
      <c r="B44" s="10" t="s">
        <v>35</v>
      </c>
      <c r="C44" s="1">
        <v>30943</v>
      </c>
      <c r="D44" s="1"/>
      <c r="E44" s="1">
        <v>3791</v>
      </c>
      <c r="F44" s="1"/>
      <c r="G44" s="1">
        <v>27152</v>
      </c>
      <c r="J44" s="1"/>
    </row>
    <row r="45" spans="1:10" ht="12.6" customHeight="1" x14ac:dyDescent="0.3">
      <c r="A45" s="18" t="s">
        <v>143</v>
      </c>
      <c r="B45" s="10" t="s">
        <v>36</v>
      </c>
      <c r="C45" s="1">
        <v>4</v>
      </c>
      <c r="D45" s="1"/>
      <c r="E45" s="1">
        <v>2505</v>
      </c>
      <c r="F45" s="1"/>
      <c r="G45" s="1">
        <v>-2501</v>
      </c>
      <c r="J45" s="1"/>
    </row>
    <row r="46" spans="1:10" x14ac:dyDescent="0.3">
      <c r="A46" s="18" t="s">
        <v>144</v>
      </c>
      <c r="B46" s="10" t="s">
        <v>37</v>
      </c>
      <c r="C46" s="1">
        <v>271429</v>
      </c>
      <c r="D46" s="1"/>
      <c r="E46" s="1">
        <v>2804234</v>
      </c>
      <c r="F46" s="1"/>
      <c r="G46" s="1">
        <v>-2532805</v>
      </c>
      <c r="J46" s="1"/>
    </row>
    <row r="47" spans="1:10" x14ac:dyDescent="0.3">
      <c r="A47" s="18" t="s">
        <v>144</v>
      </c>
      <c r="B47" s="10" t="s">
        <v>38</v>
      </c>
      <c r="C47" s="1">
        <v>0</v>
      </c>
      <c r="D47" s="1"/>
      <c r="E47" s="1">
        <v>1239</v>
      </c>
      <c r="F47" s="1"/>
      <c r="G47" s="1">
        <v>-1239</v>
      </c>
      <c r="J47" s="1"/>
    </row>
    <row r="48" spans="1:10" ht="28.8" x14ac:dyDescent="0.3">
      <c r="A48" s="18" t="s">
        <v>144</v>
      </c>
      <c r="B48" s="10" t="s">
        <v>39</v>
      </c>
      <c r="C48" s="1">
        <v>34</v>
      </c>
      <c r="D48" s="1"/>
      <c r="E48" s="1">
        <v>464</v>
      </c>
      <c r="F48" s="1"/>
      <c r="G48" s="1">
        <v>-430</v>
      </c>
      <c r="J48" s="1"/>
    </row>
    <row r="49" spans="1:10" x14ac:dyDescent="0.3">
      <c r="A49" s="18" t="s">
        <v>144</v>
      </c>
      <c r="B49" s="10" t="s">
        <v>40</v>
      </c>
      <c r="C49" s="1">
        <v>16545</v>
      </c>
      <c r="D49" s="1"/>
      <c r="E49" s="1">
        <v>496423</v>
      </c>
      <c r="F49" s="1"/>
      <c r="G49" s="1">
        <v>-479878</v>
      </c>
      <c r="J49" s="1"/>
    </row>
    <row r="50" spans="1:10" x14ac:dyDescent="0.3">
      <c r="A50" s="18" t="s">
        <v>144</v>
      </c>
      <c r="B50" s="10" t="s">
        <v>41</v>
      </c>
      <c r="C50" s="1">
        <v>187671</v>
      </c>
      <c r="D50" s="1"/>
      <c r="E50" s="1">
        <v>3866478</v>
      </c>
      <c r="F50" s="1"/>
      <c r="G50" s="1">
        <v>-3678807</v>
      </c>
      <c r="J50" s="1"/>
    </row>
    <row r="51" spans="1:10" x14ac:dyDescent="0.3">
      <c r="A51" s="18" t="s">
        <v>144</v>
      </c>
      <c r="B51" s="10" t="s">
        <v>42</v>
      </c>
      <c r="C51" s="1">
        <v>232</v>
      </c>
      <c r="D51" s="1"/>
      <c r="E51" s="1">
        <v>240</v>
      </c>
      <c r="F51" s="1"/>
      <c r="G51" s="1">
        <v>-8</v>
      </c>
      <c r="J51" s="1"/>
    </row>
    <row r="52" spans="1:10" x14ac:dyDescent="0.3">
      <c r="A52" s="18" t="s">
        <v>144</v>
      </c>
      <c r="B52" t="s">
        <v>153</v>
      </c>
      <c r="C52" s="1">
        <v>0</v>
      </c>
      <c r="D52" s="1"/>
      <c r="E52" s="1">
        <v>0</v>
      </c>
      <c r="F52" s="1"/>
      <c r="G52" s="1">
        <v>0</v>
      </c>
      <c r="J52" s="1"/>
    </row>
    <row r="53" spans="1:10" x14ac:dyDescent="0.3">
      <c r="A53" s="18" t="s">
        <v>144</v>
      </c>
      <c r="B53" t="s">
        <v>154</v>
      </c>
      <c r="C53" s="1">
        <v>0</v>
      </c>
      <c r="D53" s="1"/>
      <c r="E53" s="1">
        <v>0</v>
      </c>
      <c r="F53" s="1"/>
      <c r="G53" s="1">
        <v>0</v>
      </c>
      <c r="J53" s="1"/>
    </row>
    <row r="54" spans="1:10" ht="28.8" x14ac:dyDescent="0.3">
      <c r="A54" s="18" t="s">
        <v>144</v>
      </c>
      <c r="B54" s="10" t="s">
        <v>158</v>
      </c>
      <c r="C54" s="1">
        <v>0</v>
      </c>
      <c r="D54" s="1"/>
      <c r="E54" s="1">
        <v>986320</v>
      </c>
      <c r="F54" s="1"/>
      <c r="G54" s="1">
        <v>-986320</v>
      </c>
      <c r="J54" s="1"/>
    </row>
    <row r="55" spans="1:10" x14ac:dyDescent="0.3">
      <c r="A55" s="18" t="s">
        <v>144</v>
      </c>
      <c r="B55" s="10" t="s">
        <v>43</v>
      </c>
      <c r="C55" s="1">
        <v>13509</v>
      </c>
      <c r="D55" s="1"/>
      <c r="E55" s="1">
        <v>1819268</v>
      </c>
      <c r="F55" s="1"/>
      <c r="G55" s="1">
        <v>-1805759</v>
      </c>
      <c r="J55" s="1"/>
    </row>
    <row r="56" spans="1:10" ht="28.8" x14ac:dyDescent="0.3">
      <c r="A56" s="18" t="s">
        <v>144</v>
      </c>
      <c r="B56" s="10" t="s">
        <v>44</v>
      </c>
      <c r="C56" s="1">
        <v>0</v>
      </c>
      <c r="D56" s="1"/>
      <c r="E56" s="1">
        <v>25</v>
      </c>
      <c r="F56" s="1"/>
      <c r="G56" s="1">
        <v>-25</v>
      </c>
      <c r="J56" s="1"/>
    </row>
    <row r="57" spans="1:10" ht="28.8" x14ac:dyDescent="0.3">
      <c r="A57" s="18" t="s">
        <v>144</v>
      </c>
      <c r="B57" s="10" t="s">
        <v>45</v>
      </c>
      <c r="C57" s="1">
        <v>460</v>
      </c>
      <c r="D57" s="1"/>
      <c r="E57" s="1">
        <v>804325</v>
      </c>
      <c r="F57" s="1"/>
      <c r="G57" s="1">
        <v>-803865</v>
      </c>
      <c r="J57" s="1"/>
    </row>
    <row r="58" spans="1:10" x14ac:dyDescent="0.3">
      <c r="A58" s="18" t="s">
        <v>144</v>
      </c>
      <c r="B58" s="10" t="s">
        <v>46</v>
      </c>
      <c r="C58" s="1">
        <v>0</v>
      </c>
      <c r="D58" s="1"/>
      <c r="E58" s="1">
        <v>881</v>
      </c>
      <c r="F58" s="1"/>
      <c r="G58" s="1">
        <v>-881</v>
      </c>
      <c r="J58" s="1"/>
    </row>
    <row r="59" spans="1:10" x14ac:dyDescent="0.3">
      <c r="A59" s="18" t="s">
        <v>145</v>
      </c>
      <c r="B59" s="10" t="s">
        <v>47</v>
      </c>
      <c r="C59" s="1">
        <v>13297</v>
      </c>
      <c r="D59" s="1"/>
      <c r="E59" s="1">
        <v>168562</v>
      </c>
      <c r="F59" s="1"/>
      <c r="G59" s="1">
        <v>-155265</v>
      </c>
      <c r="J59" s="1"/>
    </row>
    <row r="60" spans="1:10" x14ac:dyDescent="0.3">
      <c r="A60" s="18" t="s">
        <v>145</v>
      </c>
      <c r="B60" s="10" t="s">
        <v>48</v>
      </c>
      <c r="C60" s="1">
        <v>1000</v>
      </c>
      <c r="D60" s="1"/>
      <c r="E60" s="1">
        <v>3305</v>
      </c>
      <c r="F60" s="1"/>
      <c r="G60" s="1">
        <v>-2305</v>
      </c>
      <c r="J60" s="1"/>
    </row>
    <row r="61" spans="1:10" ht="28.8" x14ac:dyDescent="0.3">
      <c r="A61" s="18" t="s">
        <v>145</v>
      </c>
      <c r="B61" s="10" t="s">
        <v>49</v>
      </c>
      <c r="C61" s="1">
        <v>300</v>
      </c>
      <c r="D61" s="1"/>
      <c r="E61" s="1">
        <v>3059</v>
      </c>
      <c r="F61" s="1"/>
      <c r="G61" s="1">
        <v>-2759</v>
      </c>
      <c r="J61" s="1"/>
    </row>
    <row r="62" spans="1:10" x14ac:dyDescent="0.3">
      <c r="A62" s="18" t="s">
        <v>145</v>
      </c>
      <c r="B62" s="10" t="s">
        <v>138</v>
      </c>
      <c r="C62" s="1">
        <v>60</v>
      </c>
      <c r="D62" s="1"/>
      <c r="E62" s="1">
        <v>718</v>
      </c>
      <c r="F62" s="1"/>
      <c r="G62" s="1">
        <v>-658</v>
      </c>
      <c r="J62" s="1"/>
    </row>
    <row r="63" spans="1:10" x14ac:dyDescent="0.3">
      <c r="A63" s="18" t="s">
        <v>145</v>
      </c>
      <c r="B63" s="14" t="s">
        <v>50</v>
      </c>
      <c r="C63" s="15">
        <v>833</v>
      </c>
      <c r="D63" s="15"/>
      <c r="E63" s="15">
        <v>2211</v>
      </c>
      <c r="F63" s="15"/>
      <c r="G63" s="15">
        <v>-1378</v>
      </c>
      <c r="J63" s="1"/>
    </row>
    <row r="64" spans="1:10" x14ac:dyDescent="0.3">
      <c r="A64" s="18" t="s">
        <v>145</v>
      </c>
      <c r="B64" s="10" t="s">
        <v>51</v>
      </c>
      <c r="C64" s="1">
        <v>900</v>
      </c>
      <c r="D64" s="1"/>
      <c r="E64" s="1">
        <v>2835</v>
      </c>
      <c r="F64" s="1"/>
      <c r="G64" s="1">
        <v>-1935</v>
      </c>
      <c r="J64" s="1"/>
    </row>
    <row r="65" spans="1:10" x14ac:dyDescent="0.3">
      <c r="A65" s="18" t="s">
        <v>145</v>
      </c>
      <c r="B65" s="14" t="s">
        <v>52</v>
      </c>
      <c r="C65" s="15">
        <v>280</v>
      </c>
      <c r="D65" s="15"/>
      <c r="E65" s="15">
        <v>1266</v>
      </c>
      <c r="F65" s="15"/>
      <c r="G65" s="15">
        <v>-986</v>
      </c>
      <c r="H65" s="13"/>
      <c r="J65" s="1"/>
    </row>
    <row r="66" spans="1:10" x14ac:dyDescent="0.3">
      <c r="A66" s="18" t="s">
        <v>145</v>
      </c>
      <c r="B66" s="10" t="s">
        <v>53</v>
      </c>
      <c r="C66" s="1">
        <v>3160</v>
      </c>
      <c r="D66" s="1"/>
      <c r="E66" s="1">
        <v>9486</v>
      </c>
      <c r="F66" s="1"/>
      <c r="G66" s="1">
        <v>-6326</v>
      </c>
      <c r="J66" s="1"/>
    </row>
    <row r="67" spans="1:10" ht="28.8" x14ac:dyDescent="0.3">
      <c r="A67" s="18" t="s">
        <v>145</v>
      </c>
      <c r="B67" s="10" t="s">
        <v>54</v>
      </c>
      <c r="C67" s="1">
        <v>400</v>
      </c>
      <c r="D67" s="1"/>
      <c r="E67" s="1">
        <v>425</v>
      </c>
      <c r="F67" s="1"/>
      <c r="G67" s="1">
        <v>-25</v>
      </c>
      <c r="J67" s="1"/>
    </row>
    <row r="68" spans="1:10" x14ac:dyDescent="0.3">
      <c r="A68" s="18" t="s">
        <v>145</v>
      </c>
      <c r="B68" s="10" t="s">
        <v>55</v>
      </c>
      <c r="C68" s="1">
        <v>26</v>
      </c>
      <c r="D68" s="1"/>
      <c r="E68" s="1">
        <v>20296</v>
      </c>
      <c r="F68" s="1"/>
      <c r="G68" s="1">
        <v>-20270</v>
      </c>
      <c r="J68" s="1"/>
    </row>
    <row r="69" spans="1:10" x14ac:dyDescent="0.3">
      <c r="A69" s="18" t="s">
        <v>145</v>
      </c>
      <c r="B69" s="10" t="s">
        <v>56</v>
      </c>
      <c r="C69" s="1">
        <v>62</v>
      </c>
      <c r="D69" s="1"/>
      <c r="E69" s="1">
        <v>650</v>
      </c>
      <c r="F69" s="1"/>
      <c r="G69" s="1">
        <v>-588</v>
      </c>
      <c r="J69" s="1"/>
    </row>
    <row r="70" spans="1:10" x14ac:dyDescent="0.3">
      <c r="A70" s="18" t="s">
        <v>145</v>
      </c>
      <c r="B70" s="10" t="s">
        <v>57</v>
      </c>
      <c r="C70" s="1">
        <v>15762</v>
      </c>
      <c r="D70" s="1"/>
      <c r="E70" s="1">
        <v>40007</v>
      </c>
      <c r="F70" s="1"/>
      <c r="G70" s="1">
        <v>-24245</v>
      </c>
      <c r="J70" s="1"/>
    </row>
    <row r="71" spans="1:10" x14ac:dyDescent="0.3">
      <c r="A71" s="18" t="s">
        <v>145</v>
      </c>
      <c r="B71" s="10" t="s">
        <v>58</v>
      </c>
      <c r="C71" s="1">
        <v>1065</v>
      </c>
      <c r="D71" s="1"/>
      <c r="E71" s="1">
        <v>6644</v>
      </c>
      <c r="F71" s="1"/>
      <c r="G71" s="1">
        <v>-5579</v>
      </c>
      <c r="J71" s="1"/>
    </row>
    <row r="72" spans="1:10" ht="28.8" x14ac:dyDescent="0.3">
      <c r="A72" s="18" t="s">
        <v>145</v>
      </c>
      <c r="B72" s="10" t="s">
        <v>155</v>
      </c>
      <c r="C72" s="1">
        <v>0</v>
      </c>
      <c r="D72" s="1"/>
      <c r="E72" s="1">
        <v>0</v>
      </c>
      <c r="F72" s="1"/>
      <c r="G72" s="1">
        <v>0</v>
      </c>
      <c r="J72" s="1"/>
    </row>
    <row r="73" spans="1:10" x14ac:dyDescent="0.3">
      <c r="A73" s="18" t="s">
        <v>145</v>
      </c>
      <c r="B73" s="10" t="s">
        <v>59</v>
      </c>
      <c r="C73" s="1">
        <v>0</v>
      </c>
      <c r="D73" s="1"/>
      <c r="E73" s="1">
        <v>563</v>
      </c>
      <c r="F73" s="1"/>
      <c r="G73" s="1">
        <v>-563</v>
      </c>
      <c r="J73" s="1"/>
    </row>
    <row r="74" spans="1:10" x14ac:dyDescent="0.3">
      <c r="A74" s="18" t="s">
        <v>145</v>
      </c>
      <c r="B74" s="10" t="s">
        <v>60</v>
      </c>
      <c r="C74" s="1">
        <v>309</v>
      </c>
      <c r="D74" s="1"/>
      <c r="E74" s="1">
        <v>26230</v>
      </c>
      <c r="F74" s="1"/>
      <c r="G74" s="1">
        <v>-25921</v>
      </c>
      <c r="J74" s="1"/>
    </row>
    <row r="75" spans="1:10" x14ac:dyDescent="0.3">
      <c r="A75" s="18" t="s">
        <v>145</v>
      </c>
      <c r="B75" s="10" t="s">
        <v>61</v>
      </c>
      <c r="C75" s="1">
        <v>505</v>
      </c>
      <c r="D75" s="1"/>
      <c r="E75" s="1">
        <v>7339</v>
      </c>
      <c r="F75" s="1"/>
      <c r="G75" s="1">
        <v>-6834</v>
      </c>
      <c r="J75" s="1"/>
    </row>
    <row r="76" spans="1:10" x14ac:dyDescent="0.3">
      <c r="A76" s="18" t="s">
        <v>145</v>
      </c>
      <c r="B76" s="10" t="s">
        <v>62</v>
      </c>
      <c r="C76" s="1">
        <v>192447</v>
      </c>
      <c r="D76" s="1"/>
      <c r="E76" s="1">
        <v>452123</v>
      </c>
      <c r="F76" s="1"/>
      <c r="G76" s="1">
        <v>-259676</v>
      </c>
      <c r="J76" s="1"/>
    </row>
    <row r="77" spans="1:10" x14ac:dyDescent="0.3">
      <c r="A77" s="18" t="s">
        <v>145</v>
      </c>
      <c r="B77" s="10" t="s">
        <v>63</v>
      </c>
      <c r="C77" s="1">
        <v>1260</v>
      </c>
      <c r="D77" s="1"/>
      <c r="E77" s="1">
        <v>2536</v>
      </c>
      <c r="F77" s="1"/>
      <c r="G77" s="1">
        <v>-1276</v>
      </c>
      <c r="J77" s="1"/>
    </row>
    <row r="78" spans="1:10" ht="28.2" customHeight="1" x14ac:dyDescent="0.3">
      <c r="A78" s="18" t="s">
        <v>146</v>
      </c>
      <c r="B78" s="10" t="s">
        <v>64</v>
      </c>
      <c r="C78" s="1">
        <v>1551</v>
      </c>
      <c r="D78" s="1"/>
      <c r="E78" s="1">
        <v>71772</v>
      </c>
      <c r="F78" s="1"/>
      <c r="G78" s="1">
        <v>-70221</v>
      </c>
      <c r="J78" s="1"/>
    </row>
    <row r="79" spans="1:10" x14ac:dyDescent="0.3">
      <c r="A79" s="18" t="s">
        <v>146</v>
      </c>
      <c r="B79" s="10" t="s">
        <v>65</v>
      </c>
      <c r="C79" s="1">
        <v>165103</v>
      </c>
      <c r="D79" s="1"/>
      <c r="E79" s="1">
        <v>858036</v>
      </c>
      <c r="F79" s="1"/>
      <c r="G79" s="1">
        <v>-692933</v>
      </c>
      <c r="J79" s="1"/>
    </row>
    <row r="80" spans="1:10" s="13" customFormat="1" x14ac:dyDescent="0.3">
      <c r="A80" s="18" t="s">
        <v>147</v>
      </c>
      <c r="B80" s="10" t="s">
        <v>66</v>
      </c>
      <c r="C80" s="1">
        <v>21261</v>
      </c>
      <c r="D80" s="1"/>
      <c r="E80" s="1">
        <v>31881</v>
      </c>
      <c r="F80" s="1"/>
      <c r="G80" s="1">
        <v>-10620</v>
      </c>
      <c r="H80"/>
      <c r="I80"/>
      <c r="J80" s="1"/>
    </row>
    <row r="81" spans="1:10" ht="28.8" x14ac:dyDescent="0.3">
      <c r="A81" s="18" t="s">
        <v>147</v>
      </c>
      <c r="B81" s="10" t="s">
        <v>67</v>
      </c>
      <c r="C81" s="1">
        <v>2</v>
      </c>
      <c r="D81" s="1"/>
      <c r="E81" s="1">
        <v>2295</v>
      </c>
      <c r="F81" s="1"/>
      <c r="G81" s="1">
        <v>-2293</v>
      </c>
      <c r="J81" s="1"/>
    </row>
    <row r="82" spans="1:10" x14ac:dyDescent="0.3">
      <c r="A82" s="18" t="s">
        <v>147</v>
      </c>
      <c r="B82" s="10" t="s">
        <v>68</v>
      </c>
      <c r="C82" s="1">
        <v>101</v>
      </c>
      <c r="D82" s="1"/>
      <c r="E82" s="1">
        <v>205</v>
      </c>
      <c r="F82" s="1"/>
      <c r="G82" s="1">
        <v>-104</v>
      </c>
      <c r="J82" s="1"/>
    </row>
    <row r="83" spans="1:10" x14ac:dyDescent="0.3">
      <c r="A83" s="18" t="s">
        <v>147</v>
      </c>
      <c r="B83" s="10" t="s">
        <v>69</v>
      </c>
      <c r="C83" s="1">
        <v>157</v>
      </c>
      <c r="D83" s="1"/>
      <c r="E83" s="1">
        <v>513</v>
      </c>
      <c r="F83" s="1"/>
      <c r="G83" s="1">
        <v>-356</v>
      </c>
      <c r="J83" s="1"/>
    </row>
    <row r="84" spans="1:10" x14ac:dyDescent="0.3">
      <c r="A84" s="18" t="s">
        <v>147</v>
      </c>
      <c r="B84" s="10" t="s">
        <v>70</v>
      </c>
      <c r="C84" s="1">
        <v>806</v>
      </c>
      <c r="D84" s="1"/>
      <c r="E84" s="1">
        <v>67764</v>
      </c>
      <c r="F84" s="1"/>
      <c r="G84" s="1">
        <v>-66958</v>
      </c>
      <c r="J84" s="1"/>
    </row>
    <row r="85" spans="1:10" x14ac:dyDescent="0.3">
      <c r="A85" s="18" t="s">
        <v>148</v>
      </c>
      <c r="B85" s="10" t="s">
        <v>80</v>
      </c>
      <c r="C85" s="1">
        <v>44441</v>
      </c>
      <c r="D85" s="1"/>
      <c r="E85" s="1">
        <v>237298</v>
      </c>
      <c r="F85" s="1"/>
      <c r="G85" s="1">
        <v>-192857</v>
      </c>
      <c r="J85" s="1"/>
    </row>
    <row r="86" spans="1:10" x14ac:dyDescent="0.3">
      <c r="A86" s="18" t="s">
        <v>148</v>
      </c>
      <c r="B86" s="10" t="s">
        <v>81</v>
      </c>
      <c r="C86" s="1">
        <v>90054</v>
      </c>
      <c r="D86" s="1"/>
      <c r="E86" s="1">
        <v>76125</v>
      </c>
      <c r="F86" s="1"/>
      <c r="G86" s="1">
        <v>13929</v>
      </c>
      <c r="J86" s="1"/>
    </row>
    <row r="87" spans="1:10" x14ac:dyDescent="0.3">
      <c r="A87" s="18" t="s">
        <v>148</v>
      </c>
      <c r="B87" s="10" t="s">
        <v>82</v>
      </c>
      <c r="C87" s="1">
        <v>54773</v>
      </c>
      <c r="D87" s="1"/>
      <c r="E87" s="1">
        <v>773951</v>
      </c>
      <c r="F87" s="1"/>
      <c r="G87" s="1">
        <v>-719178</v>
      </c>
      <c r="J87" s="1"/>
    </row>
    <row r="88" spans="1:10" x14ac:dyDescent="0.3">
      <c r="A88" s="18" t="s">
        <v>148</v>
      </c>
      <c r="B88" s="10" t="s">
        <v>83</v>
      </c>
      <c r="C88" s="1">
        <v>6560</v>
      </c>
      <c r="D88" s="1"/>
      <c r="E88" s="1">
        <v>68583</v>
      </c>
      <c r="F88" s="1"/>
      <c r="G88" s="1">
        <v>-62023</v>
      </c>
      <c r="J88" s="1"/>
    </row>
    <row r="89" spans="1:10" x14ac:dyDescent="0.3">
      <c r="A89" s="18" t="s">
        <v>148</v>
      </c>
      <c r="B89" s="10" t="s">
        <v>84</v>
      </c>
      <c r="C89" s="1">
        <v>118954</v>
      </c>
      <c r="D89" s="1"/>
      <c r="E89" s="1">
        <v>419519</v>
      </c>
      <c r="F89" s="1"/>
      <c r="G89" s="1">
        <v>-300565</v>
      </c>
      <c r="J89" s="1"/>
    </row>
    <row r="90" spans="1:10" x14ac:dyDescent="0.3">
      <c r="A90" s="18" t="s">
        <v>148</v>
      </c>
      <c r="B90" s="10" t="s">
        <v>85</v>
      </c>
      <c r="C90" s="1">
        <v>6684</v>
      </c>
      <c r="D90" s="1"/>
      <c r="E90" s="1">
        <v>104490</v>
      </c>
      <c r="F90" s="1"/>
      <c r="G90" s="1">
        <v>-97806</v>
      </c>
      <c r="J90" s="1"/>
    </row>
    <row r="91" spans="1:10" x14ac:dyDescent="0.3">
      <c r="A91" s="18" t="s">
        <v>148</v>
      </c>
      <c r="B91" t="s">
        <v>151</v>
      </c>
      <c r="C91" s="1">
        <v>0</v>
      </c>
      <c r="D91" s="1"/>
      <c r="E91" s="1">
        <v>0</v>
      </c>
      <c r="F91" s="1"/>
      <c r="G91" s="1">
        <v>0</v>
      </c>
      <c r="J91" s="1"/>
    </row>
    <row r="92" spans="1:10" x14ac:dyDescent="0.3">
      <c r="A92" s="18" t="s">
        <v>148</v>
      </c>
      <c r="B92" s="10" t="s">
        <v>86</v>
      </c>
      <c r="C92" s="1">
        <v>6854</v>
      </c>
      <c r="D92" s="1"/>
      <c r="E92" s="1">
        <v>5225</v>
      </c>
      <c r="F92" s="1"/>
      <c r="G92" s="1">
        <v>1629</v>
      </c>
      <c r="J92" s="1"/>
    </row>
    <row r="93" spans="1:10" x14ac:dyDescent="0.3">
      <c r="A93" s="18" t="s">
        <v>148</v>
      </c>
      <c r="B93" s="10" t="s">
        <v>87</v>
      </c>
      <c r="C93" s="1">
        <v>254</v>
      </c>
      <c r="D93" s="1"/>
      <c r="E93" s="1">
        <v>2020</v>
      </c>
      <c r="F93" s="1"/>
      <c r="G93" s="1">
        <v>-1766</v>
      </c>
      <c r="J93" s="1"/>
    </row>
    <row r="94" spans="1:10" x14ac:dyDescent="0.3">
      <c r="A94" s="18" t="s">
        <v>148</v>
      </c>
      <c r="B94" s="10" t="s">
        <v>88</v>
      </c>
      <c r="C94" s="1">
        <v>344</v>
      </c>
      <c r="D94" s="1"/>
      <c r="E94" s="1">
        <v>2430</v>
      </c>
      <c r="F94" s="1"/>
      <c r="G94" s="1">
        <v>-2086</v>
      </c>
      <c r="J94" s="1"/>
    </row>
    <row r="95" spans="1:10" x14ac:dyDescent="0.3">
      <c r="A95" s="18" t="s">
        <v>148</v>
      </c>
      <c r="B95" s="10" t="s">
        <v>89</v>
      </c>
      <c r="C95" s="1">
        <v>0</v>
      </c>
      <c r="D95" s="1"/>
      <c r="E95" s="1">
        <v>1977</v>
      </c>
      <c r="F95" s="1"/>
      <c r="G95" s="1">
        <v>-1977</v>
      </c>
      <c r="J95" s="1"/>
    </row>
    <row r="96" spans="1:10" x14ac:dyDescent="0.3">
      <c r="A96" s="18" t="s">
        <v>148</v>
      </c>
      <c r="B96" s="10" t="s">
        <v>90</v>
      </c>
      <c r="C96" s="1">
        <v>17891</v>
      </c>
      <c r="D96" s="1"/>
      <c r="E96" s="1">
        <v>7785</v>
      </c>
      <c r="F96" s="1"/>
      <c r="G96" s="1">
        <v>10106</v>
      </c>
      <c r="J96" s="1"/>
    </row>
    <row r="97" spans="1:10" x14ac:dyDescent="0.3">
      <c r="A97" s="18" t="s">
        <v>148</v>
      </c>
      <c r="B97" s="10" t="s">
        <v>91</v>
      </c>
      <c r="C97" s="1">
        <v>0</v>
      </c>
      <c r="D97" s="1"/>
      <c r="E97" s="1">
        <v>19</v>
      </c>
      <c r="F97" s="1"/>
      <c r="G97" s="1">
        <v>-19</v>
      </c>
      <c r="J97" s="1"/>
    </row>
    <row r="98" spans="1:10" x14ac:dyDescent="0.3">
      <c r="A98" s="18" t="s">
        <v>148</v>
      </c>
      <c r="B98" s="10" t="s">
        <v>92</v>
      </c>
      <c r="C98" s="1">
        <v>72414</v>
      </c>
      <c r="D98" s="1"/>
      <c r="E98" s="1">
        <v>53197</v>
      </c>
      <c r="F98" s="1"/>
      <c r="G98" s="1">
        <v>19217</v>
      </c>
      <c r="J98" s="1"/>
    </row>
    <row r="99" spans="1:10" x14ac:dyDescent="0.3">
      <c r="A99" s="18" t="s">
        <v>148</v>
      </c>
      <c r="B99" s="10" t="s">
        <v>93</v>
      </c>
      <c r="C99" s="1">
        <v>15691</v>
      </c>
      <c r="D99" s="1"/>
      <c r="E99" s="1">
        <v>14901</v>
      </c>
      <c r="F99" s="1"/>
      <c r="G99" s="1">
        <v>790</v>
      </c>
      <c r="J99" s="1"/>
    </row>
    <row r="100" spans="1:10" x14ac:dyDescent="0.3">
      <c r="A100" s="18" t="s">
        <v>148</v>
      </c>
      <c r="B100" s="10" t="s">
        <v>94</v>
      </c>
      <c r="C100" s="1">
        <v>6683</v>
      </c>
      <c r="D100" s="1"/>
      <c r="E100" s="1">
        <v>3067</v>
      </c>
      <c r="F100" s="1"/>
      <c r="G100" s="1">
        <v>3616</v>
      </c>
      <c r="J100" s="1"/>
    </row>
    <row r="101" spans="1:10" x14ac:dyDescent="0.3">
      <c r="A101" s="18" t="s">
        <v>148</v>
      </c>
      <c r="B101" s="10" t="s">
        <v>95</v>
      </c>
      <c r="C101" s="1">
        <v>4117</v>
      </c>
      <c r="D101" s="1"/>
      <c r="E101" s="1">
        <v>4212</v>
      </c>
      <c r="F101" s="1"/>
      <c r="G101" s="1">
        <v>-95</v>
      </c>
      <c r="J101" s="1"/>
    </row>
    <row r="102" spans="1:10" x14ac:dyDescent="0.3">
      <c r="A102" s="18" t="s">
        <v>148</v>
      </c>
      <c r="B102" s="10" t="s">
        <v>96</v>
      </c>
      <c r="C102" s="1">
        <v>285</v>
      </c>
      <c r="D102" s="1"/>
      <c r="E102" s="1">
        <v>135</v>
      </c>
      <c r="F102" s="1"/>
      <c r="G102" s="1">
        <v>150</v>
      </c>
      <c r="J102" s="1"/>
    </row>
    <row r="103" spans="1:10" x14ac:dyDescent="0.3">
      <c r="A103" s="18" t="s">
        <v>148</v>
      </c>
      <c r="B103" s="10" t="s">
        <v>97</v>
      </c>
      <c r="C103" s="1">
        <v>825</v>
      </c>
      <c r="D103" s="1"/>
      <c r="E103" s="1">
        <v>8950</v>
      </c>
      <c r="F103" s="1"/>
      <c r="G103" s="1">
        <v>-8125</v>
      </c>
      <c r="J103" s="1"/>
    </row>
    <row r="104" spans="1:10" x14ac:dyDescent="0.3">
      <c r="A104" s="18" t="s">
        <v>148</v>
      </c>
      <c r="B104" s="10" t="s">
        <v>98</v>
      </c>
      <c r="C104" s="1">
        <v>229864</v>
      </c>
      <c r="D104" s="1"/>
      <c r="E104" s="1">
        <v>1262199</v>
      </c>
      <c r="F104" s="1"/>
      <c r="G104" s="1">
        <v>-1032335</v>
      </c>
      <c r="J104" s="1"/>
    </row>
    <row r="105" spans="1:10" x14ac:dyDescent="0.3">
      <c r="A105" s="18" t="s">
        <v>148</v>
      </c>
      <c r="B105" s="10" t="s">
        <v>99</v>
      </c>
      <c r="C105" s="1">
        <v>11026</v>
      </c>
      <c r="D105" s="1"/>
      <c r="E105" s="1">
        <v>3271</v>
      </c>
      <c r="F105" s="1"/>
      <c r="G105" s="1">
        <v>7755</v>
      </c>
      <c r="J105" s="1"/>
    </row>
    <row r="106" spans="1:10" x14ac:dyDescent="0.3">
      <c r="A106" s="18" t="s">
        <v>149</v>
      </c>
      <c r="B106" s="10" t="s">
        <v>112</v>
      </c>
      <c r="C106" s="1">
        <v>3363</v>
      </c>
      <c r="D106" s="1"/>
      <c r="E106" s="1">
        <v>50743</v>
      </c>
      <c r="F106" s="1"/>
      <c r="G106" s="1">
        <v>-47380</v>
      </c>
      <c r="J106" s="1"/>
    </row>
    <row r="107" spans="1:10" x14ac:dyDescent="0.3">
      <c r="A107" s="18" t="s">
        <v>149</v>
      </c>
      <c r="B107" s="10" t="s">
        <v>113</v>
      </c>
      <c r="C107" s="1">
        <v>1965</v>
      </c>
      <c r="D107" s="1"/>
      <c r="E107" s="1">
        <v>2985</v>
      </c>
      <c r="F107" s="1"/>
      <c r="G107" s="1">
        <v>-1020</v>
      </c>
      <c r="J107" s="1"/>
    </row>
    <row r="108" spans="1:10" x14ac:dyDescent="0.3">
      <c r="A108" s="18" t="s">
        <v>149</v>
      </c>
      <c r="B108" s="10" t="s">
        <v>114</v>
      </c>
      <c r="C108" s="1">
        <v>250</v>
      </c>
      <c r="D108" s="1"/>
      <c r="E108" s="1">
        <v>250</v>
      </c>
      <c r="F108" s="1"/>
      <c r="G108" s="1">
        <v>0</v>
      </c>
      <c r="J108" s="1"/>
    </row>
    <row r="109" spans="1:10" x14ac:dyDescent="0.3">
      <c r="A109" s="18" t="s">
        <v>149</v>
      </c>
      <c r="B109" s="10" t="s">
        <v>115</v>
      </c>
      <c r="C109" s="1">
        <v>8198</v>
      </c>
      <c r="D109" s="1"/>
      <c r="E109" s="1">
        <v>13328</v>
      </c>
      <c r="F109" s="1"/>
      <c r="G109" s="1">
        <v>-5130</v>
      </c>
      <c r="J109" s="1"/>
    </row>
    <row r="110" spans="1:10" x14ac:dyDescent="0.3">
      <c r="A110" s="18" t="s">
        <v>149</v>
      </c>
      <c r="B110" s="10" t="s">
        <v>116</v>
      </c>
      <c r="C110" s="1">
        <v>337</v>
      </c>
      <c r="D110" s="1"/>
      <c r="E110" s="1">
        <v>28277</v>
      </c>
      <c r="F110" s="1"/>
      <c r="G110" s="1">
        <v>-27940</v>
      </c>
      <c r="J110" s="1"/>
    </row>
    <row r="111" spans="1:10" x14ac:dyDescent="0.3">
      <c r="A111" s="18" t="s">
        <v>149</v>
      </c>
      <c r="B111" s="10" t="s">
        <v>117</v>
      </c>
      <c r="C111" s="1">
        <v>3371</v>
      </c>
      <c r="D111" s="1"/>
      <c r="E111" s="1">
        <v>7794</v>
      </c>
      <c r="F111" s="1"/>
      <c r="G111" s="1">
        <v>-4423</v>
      </c>
      <c r="J111" s="1"/>
    </row>
    <row r="112" spans="1:10" x14ac:dyDescent="0.3">
      <c r="A112" s="18" t="s">
        <v>149</v>
      </c>
      <c r="B112" s="10" t="s">
        <v>118</v>
      </c>
      <c r="C112" s="1">
        <v>1495</v>
      </c>
      <c r="D112" s="1"/>
      <c r="E112" s="1">
        <v>9077</v>
      </c>
      <c r="F112" s="1"/>
      <c r="G112" s="1">
        <v>-7582</v>
      </c>
      <c r="J112" s="1"/>
    </row>
    <row r="113" spans="1:10" x14ac:dyDescent="0.3">
      <c r="A113" s="18" t="s">
        <v>149</v>
      </c>
      <c r="B113" s="10" t="s">
        <v>119</v>
      </c>
      <c r="C113" s="1">
        <v>8243</v>
      </c>
      <c r="D113" s="1"/>
      <c r="E113" s="1">
        <v>11349</v>
      </c>
      <c r="F113" s="1"/>
      <c r="G113" s="1">
        <v>-3106</v>
      </c>
      <c r="J113" s="1"/>
    </row>
    <row r="114" spans="1:10" x14ac:dyDescent="0.3">
      <c r="A114" s="18" t="s">
        <v>149</v>
      </c>
      <c r="B114" s="10" t="s">
        <v>120</v>
      </c>
      <c r="C114" s="1">
        <v>2269</v>
      </c>
      <c r="D114" s="1"/>
      <c r="E114" s="1">
        <v>5178</v>
      </c>
      <c r="F114" s="1"/>
      <c r="G114" s="1">
        <v>-2909</v>
      </c>
      <c r="J114" s="1"/>
    </row>
    <row r="115" spans="1:10" x14ac:dyDescent="0.3">
      <c r="A115" s="18" t="s">
        <v>149</v>
      </c>
      <c r="B115" s="10" t="s">
        <v>121</v>
      </c>
      <c r="C115" s="1">
        <v>260</v>
      </c>
      <c r="D115" s="1"/>
      <c r="E115" s="1">
        <v>10193</v>
      </c>
      <c r="F115" s="1"/>
      <c r="G115" s="1">
        <v>-9933</v>
      </c>
      <c r="J115" s="1"/>
    </row>
    <row r="116" spans="1:10" x14ac:dyDescent="0.3">
      <c r="A116" s="18" t="s">
        <v>149</v>
      </c>
      <c r="B116" s="10" t="s">
        <v>122</v>
      </c>
      <c r="C116" s="1">
        <v>682</v>
      </c>
      <c r="D116" s="1"/>
      <c r="E116" s="1">
        <v>2870</v>
      </c>
      <c r="F116" s="1"/>
      <c r="G116" s="1">
        <v>-2188</v>
      </c>
      <c r="J116" s="1"/>
    </row>
    <row r="117" spans="1:10" x14ac:dyDescent="0.3">
      <c r="A117" s="18" t="s">
        <v>149</v>
      </c>
      <c r="B117" s="10" t="s">
        <v>123</v>
      </c>
      <c r="C117" s="1">
        <v>618</v>
      </c>
      <c r="D117" s="1"/>
      <c r="E117" s="1">
        <v>3485</v>
      </c>
      <c r="F117" s="1"/>
      <c r="G117" s="1">
        <v>-2867</v>
      </c>
      <c r="J117" s="1"/>
    </row>
    <row r="118" spans="1:10" x14ac:dyDescent="0.3">
      <c r="A118" s="18" t="s">
        <v>149</v>
      </c>
      <c r="B118" s="10" t="s">
        <v>124</v>
      </c>
      <c r="C118" s="1">
        <v>10432</v>
      </c>
      <c r="D118" s="1"/>
      <c r="E118" s="1">
        <v>10428</v>
      </c>
      <c r="F118" s="1"/>
      <c r="G118" s="1">
        <v>4</v>
      </c>
      <c r="J118" s="1"/>
    </row>
    <row r="119" spans="1:10" x14ac:dyDescent="0.3">
      <c r="A119" s="18" t="s">
        <v>150</v>
      </c>
      <c r="B119" s="10" t="s">
        <v>100</v>
      </c>
      <c r="C119" s="1">
        <v>25</v>
      </c>
      <c r="D119" s="1"/>
      <c r="E119" s="1">
        <v>160</v>
      </c>
      <c r="F119" s="1"/>
      <c r="G119" s="1">
        <v>-135</v>
      </c>
      <c r="J119" s="1"/>
    </row>
    <row r="120" spans="1:10" ht="28.8" x14ac:dyDescent="0.3">
      <c r="A120" s="18" t="s">
        <v>150</v>
      </c>
      <c r="B120" s="10" t="s">
        <v>101</v>
      </c>
      <c r="C120" s="1">
        <v>0</v>
      </c>
      <c r="D120" s="1"/>
      <c r="E120" s="1">
        <v>1086</v>
      </c>
      <c r="F120" s="1"/>
      <c r="G120" s="1">
        <v>-1086</v>
      </c>
      <c r="J120" s="1"/>
    </row>
    <row r="121" spans="1:10" ht="28.8" x14ac:dyDescent="0.3">
      <c r="A121" s="18" t="s">
        <v>150</v>
      </c>
      <c r="B121" s="10" t="s">
        <v>71</v>
      </c>
      <c r="C121" s="1">
        <v>132449</v>
      </c>
      <c r="D121" s="1"/>
      <c r="E121" s="1">
        <v>344265</v>
      </c>
      <c r="F121" s="1"/>
      <c r="G121" s="1">
        <v>-211816</v>
      </c>
      <c r="J121" s="1"/>
    </row>
    <row r="122" spans="1:10" x14ac:dyDescent="0.3">
      <c r="A122" s="18" t="s">
        <v>150</v>
      </c>
      <c r="B122" s="10" t="s">
        <v>102</v>
      </c>
      <c r="C122" s="1">
        <v>1300</v>
      </c>
      <c r="D122" s="1"/>
      <c r="E122" s="1">
        <v>2868</v>
      </c>
      <c r="F122" s="1"/>
      <c r="G122" s="1">
        <v>-1568</v>
      </c>
      <c r="J122" s="1"/>
    </row>
    <row r="123" spans="1:10" x14ac:dyDescent="0.3">
      <c r="A123" s="18" t="s">
        <v>150</v>
      </c>
      <c r="B123" s="10" t="s">
        <v>103</v>
      </c>
      <c r="C123" s="1">
        <v>0</v>
      </c>
      <c r="D123" s="1"/>
      <c r="E123" s="1">
        <v>0</v>
      </c>
      <c r="F123" s="1"/>
      <c r="G123" s="1">
        <v>0</v>
      </c>
      <c r="J123" s="1"/>
    </row>
    <row r="124" spans="1:10" x14ac:dyDescent="0.3">
      <c r="A124" s="18" t="s">
        <v>150</v>
      </c>
      <c r="B124" s="10" t="s">
        <v>104</v>
      </c>
      <c r="C124" s="1">
        <v>126</v>
      </c>
      <c r="D124" s="1"/>
      <c r="E124" s="1">
        <v>90</v>
      </c>
      <c r="F124" s="1"/>
      <c r="G124" s="1">
        <v>36</v>
      </c>
      <c r="J124" s="1"/>
    </row>
    <row r="125" spans="1:10" x14ac:dyDescent="0.3">
      <c r="A125" s="18" t="s">
        <v>150</v>
      </c>
      <c r="B125" s="10" t="s">
        <v>72</v>
      </c>
      <c r="C125" s="1">
        <v>4456</v>
      </c>
      <c r="D125" s="1"/>
      <c r="E125" s="1">
        <v>4750</v>
      </c>
      <c r="F125" s="1"/>
      <c r="G125" s="1">
        <v>-294</v>
      </c>
      <c r="J125" s="1"/>
    </row>
    <row r="126" spans="1:10" x14ac:dyDescent="0.3">
      <c r="A126" s="18" t="s">
        <v>150</v>
      </c>
      <c r="B126" s="10" t="s">
        <v>105</v>
      </c>
      <c r="C126" s="1">
        <v>23612</v>
      </c>
      <c r="D126" s="1"/>
      <c r="E126" s="1">
        <v>22550</v>
      </c>
      <c r="F126" s="1"/>
      <c r="G126" s="1">
        <v>1062</v>
      </c>
      <c r="J126" s="1"/>
    </row>
    <row r="127" spans="1:10" x14ac:dyDescent="0.3">
      <c r="A127" s="18" t="s">
        <v>150</v>
      </c>
      <c r="B127" s="10" t="s">
        <v>106</v>
      </c>
      <c r="C127" s="1">
        <v>0</v>
      </c>
      <c r="D127" s="1"/>
      <c r="E127" s="1">
        <v>1237</v>
      </c>
      <c r="F127" s="1"/>
      <c r="G127" s="1">
        <v>-1237</v>
      </c>
      <c r="J127" s="1"/>
    </row>
    <row r="128" spans="1:10" x14ac:dyDescent="0.3">
      <c r="A128" s="18" t="s">
        <v>150</v>
      </c>
      <c r="B128" s="10" t="s">
        <v>73</v>
      </c>
      <c r="C128" s="1">
        <v>8</v>
      </c>
      <c r="D128" s="1"/>
      <c r="E128" s="1">
        <v>3178</v>
      </c>
      <c r="F128" s="1"/>
      <c r="G128" s="1">
        <v>-3170</v>
      </c>
      <c r="J128" s="1"/>
    </row>
    <row r="129" spans="1:10" x14ac:dyDescent="0.3">
      <c r="A129" s="18" t="s">
        <v>150</v>
      </c>
      <c r="B129" s="10" t="s">
        <v>74</v>
      </c>
      <c r="C129" s="1">
        <v>0</v>
      </c>
      <c r="D129" s="1"/>
      <c r="E129" s="1">
        <v>1093</v>
      </c>
      <c r="F129" s="1"/>
      <c r="G129" s="1">
        <v>-1093</v>
      </c>
      <c r="J129" s="1"/>
    </row>
    <row r="130" spans="1:10" ht="28.8" x14ac:dyDescent="0.3">
      <c r="A130" s="18" t="s">
        <v>150</v>
      </c>
      <c r="B130" s="10" t="s">
        <v>152</v>
      </c>
      <c r="C130" s="1">
        <v>0</v>
      </c>
      <c r="D130" s="1"/>
      <c r="E130" s="1">
        <v>0</v>
      </c>
      <c r="F130" s="1"/>
      <c r="G130" s="1">
        <v>0</v>
      </c>
      <c r="J130" s="1"/>
    </row>
    <row r="131" spans="1:10" x14ac:dyDescent="0.3">
      <c r="A131" s="18" t="s">
        <v>150</v>
      </c>
      <c r="B131" s="10" t="s">
        <v>75</v>
      </c>
      <c r="C131" s="1">
        <v>18244</v>
      </c>
      <c r="D131" s="1"/>
      <c r="E131" s="1">
        <v>75052</v>
      </c>
      <c r="F131" s="1"/>
      <c r="G131" s="1">
        <v>-56808</v>
      </c>
      <c r="J131" s="1"/>
    </row>
    <row r="132" spans="1:10" x14ac:dyDescent="0.3">
      <c r="A132" s="18" t="s">
        <v>150</v>
      </c>
      <c r="B132" s="10" t="s">
        <v>107</v>
      </c>
      <c r="C132" s="1">
        <v>0</v>
      </c>
      <c r="D132" s="1"/>
      <c r="E132" s="1">
        <v>967</v>
      </c>
      <c r="F132" s="1"/>
      <c r="G132" s="1">
        <v>-967</v>
      </c>
      <c r="J132" s="1"/>
    </row>
    <row r="133" spans="1:10" ht="28.8" x14ac:dyDescent="0.3">
      <c r="A133" s="18" t="s">
        <v>150</v>
      </c>
      <c r="B133" s="10" t="s">
        <v>108</v>
      </c>
      <c r="C133" s="1">
        <v>0</v>
      </c>
      <c r="D133" s="1"/>
      <c r="E133" s="1">
        <v>458</v>
      </c>
      <c r="F133" s="1"/>
      <c r="G133" s="1">
        <v>-458</v>
      </c>
      <c r="J133" s="1"/>
    </row>
    <row r="134" spans="1:10" x14ac:dyDescent="0.3">
      <c r="A134" s="18" t="s">
        <v>150</v>
      </c>
      <c r="B134" s="10" t="s">
        <v>157</v>
      </c>
      <c r="C134" s="1">
        <v>0</v>
      </c>
      <c r="D134" s="1"/>
      <c r="E134" s="1">
        <v>0</v>
      </c>
      <c r="F134" s="1"/>
      <c r="G134" s="1">
        <v>0</v>
      </c>
      <c r="J134" s="1"/>
    </row>
    <row r="135" spans="1:10" ht="28.8" x14ac:dyDescent="0.3">
      <c r="A135" s="18" t="s">
        <v>150</v>
      </c>
      <c r="B135" s="10" t="s">
        <v>109</v>
      </c>
      <c r="C135" s="1">
        <v>915</v>
      </c>
      <c r="D135" s="1"/>
      <c r="E135" s="1">
        <v>915</v>
      </c>
      <c r="F135" s="1"/>
      <c r="G135" s="1">
        <v>0</v>
      </c>
      <c r="J135" s="1"/>
    </row>
    <row r="136" spans="1:10" x14ac:dyDescent="0.3">
      <c r="A136" s="18" t="s">
        <v>150</v>
      </c>
      <c r="B136" s="10" t="s">
        <v>110</v>
      </c>
      <c r="C136" s="1">
        <v>64350</v>
      </c>
      <c r="D136" s="1"/>
      <c r="E136" s="1">
        <v>113510</v>
      </c>
      <c r="F136" s="1"/>
      <c r="G136" s="1">
        <v>-49160</v>
      </c>
      <c r="J136" s="1"/>
    </row>
    <row r="137" spans="1:10" x14ac:dyDescent="0.3">
      <c r="A137" s="18" t="s">
        <v>150</v>
      </c>
      <c r="B137" s="10" t="s">
        <v>76</v>
      </c>
      <c r="C137" s="1">
        <v>20376</v>
      </c>
      <c r="D137" s="1"/>
      <c r="E137" s="1">
        <v>110291</v>
      </c>
      <c r="F137" s="1"/>
      <c r="G137" s="1">
        <v>-89915</v>
      </c>
      <c r="J137" s="1"/>
    </row>
    <row r="138" spans="1:10" x14ac:dyDescent="0.3">
      <c r="A138" s="18" t="s">
        <v>150</v>
      </c>
      <c r="B138" s="10" t="s">
        <v>111</v>
      </c>
      <c r="C138" s="1">
        <v>240672</v>
      </c>
      <c r="D138" s="1"/>
      <c r="E138" s="1">
        <v>437868</v>
      </c>
      <c r="F138" s="1"/>
      <c r="G138" s="1">
        <v>-197196</v>
      </c>
      <c r="J138" s="1"/>
    </row>
    <row r="139" spans="1:10" ht="28.8" x14ac:dyDescent="0.3">
      <c r="A139" s="18" t="s">
        <v>150</v>
      </c>
      <c r="B139" s="10" t="s">
        <v>159</v>
      </c>
      <c r="C139" s="1">
        <v>0</v>
      </c>
      <c r="D139" s="1"/>
      <c r="E139" s="1">
        <v>0</v>
      </c>
      <c r="F139" s="1"/>
      <c r="G139" s="1">
        <v>0</v>
      </c>
      <c r="J139" s="1"/>
    </row>
    <row r="140" spans="1:10" x14ac:dyDescent="0.3">
      <c r="A140" s="18" t="s">
        <v>150</v>
      </c>
      <c r="B140" s="10" t="s">
        <v>77</v>
      </c>
      <c r="C140" s="1">
        <v>8814</v>
      </c>
      <c r="D140" s="1"/>
      <c r="E140" s="1">
        <v>8474</v>
      </c>
      <c r="F140" s="1"/>
      <c r="G140" s="1">
        <v>340</v>
      </c>
      <c r="J140" s="1"/>
    </row>
    <row r="141" spans="1:10" x14ac:dyDescent="0.3">
      <c r="A141" s="18" t="s">
        <v>150</v>
      </c>
      <c r="B141" s="10" t="s">
        <v>78</v>
      </c>
      <c r="C141" s="1">
        <v>9097</v>
      </c>
      <c r="D141" s="1"/>
      <c r="E141" s="1">
        <v>123622</v>
      </c>
      <c r="F141" s="1"/>
      <c r="G141" s="1">
        <v>-114525</v>
      </c>
      <c r="J141" s="1"/>
    </row>
    <row r="142" spans="1:10" x14ac:dyDescent="0.3">
      <c r="A142" s="18" t="s">
        <v>150</v>
      </c>
      <c r="B142" s="10" t="s">
        <v>79</v>
      </c>
      <c r="C142" s="1">
        <v>0</v>
      </c>
      <c r="D142" s="1"/>
      <c r="E142" s="1">
        <v>6368</v>
      </c>
      <c r="F142" s="1"/>
      <c r="G142" s="1">
        <v>-6368</v>
      </c>
      <c r="J142" s="1"/>
    </row>
    <row r="143" spans="1:10" x14ac:dyDescent="0.3">
      <c r="B143" s="9" t="s">
        <v>162</v>
      </c>
      <c r="C143" s="4">
        <f>SUM(C5:C142)</f>
        <v>3906275</v>
      </c>
      <c r="D143" s="4"/>
      <c r="E143" s="4">
        <f>SUM(E5:E142)</f>
        <v>22823185</v>
      </c>
      <c r="F143" s="4"/>
      <c r="G143" s="4">
        <f>SUM(G5:G142)</f>
        <v>-18916910</v>
      </c>
      <c r="J143" s="1"/>
    </row>
    <row r="144" spans="1:10" x14ac:dyDescent="0.3">
      <c r="C144" s="1"/>
      <c r="D144" s="1"/>
      <c r="E144" s="1"/>
      <c r="F144" s="1"/>
      <c r="G144" s="1"/>
      <c r="J144" s="1"/>
    </row>
    <row r="145" spans="1:10" x14ac:dyDescent="0.3">
      <c r="B145" s="9" t="s">
        <v>126</v>
      </c>
      <c r="C145" s="4">
        <f>SUM(C3:C142)</f>
        <v>45096053</v>
      </c>
      <c r="D145" s="3"/>
      <c r="E145" s="4">
        <f>SUM(E3:E142)</f>
        <v>47003555</v>
      </c>
      <c r="F145" s="3"/>
      <c r="G145" s="4">
        <f>C145-E145</f>
        <v>-1907502</v>
      </c>
      <c r="J145" s="1"/>
    </row>
    <row r="146" spans="1:10" x14ac:dyDescent="0.3">
      <c r="J146" s="1"/>
    </row>
    <row r="147" spans="1:10" x14ac:dyDescent="0.3">
      <c r="B147" s="10" t="s">
        <v>127</v>
      </c>
      <c r="C147" s="1"/>
      <c r="G147" s="1">
        <v>958267.93935792823</v>
      </c>
      <c r="J147" s="1"/>
    </row>
    <row r="148" spans="1:10" x14ac:dyDescent="0.3">
      <c r="B148" s="10" t="s">
        <v>128</v>
      </c>
      <c r="G148" s="1">
        <v>814450.99528139387</v>
      </c>
      <c r="J148" s="1"/>
    </row>
    <row r="149" spans="1:10" x14ac:dyDescent="0.3">
      <c r="B149" s="11"/>
      <c r="C149" s="5"/>
      <c r="D149" s="5"/>
      <c r="E149" s="5"/>
      <c r="F149" s="5"/>
      <c r="G149" s="5"/>
      <c r="H149" s="5"/>
    </row>
    <row r="150" spans="1:10" x14ac:dyDescent="0.3">
      <c r="B150" s="12" t="s">
        <v>129</v>
      </c>
      <c r="C150" s="5"/>
      <c r="D150" s="5"/>
      <c r="E150" s="5"/>
      <c r="F150" s="5"/>
      <c r="G150" s="6">
        <f>G145+G147+G148</f>
        <v>-134783.06536067789</v>
      </c>
      <c r="H150" s="5"/>
    </row>
    <row r="151" spans="1:10" x14ac:dyDescent="0.3">
      <c r="B151" s="11"/>
      <c r="C151" s="5"/>
      <c r="D151" s="5"/>
      <c r="E151" s="5"/>
      <c r="F151" s="5"/>
      <c r="G151" s="5"/>
      <c r="H151" s="5"/>
    </row>
    <row r="152" spans="1:10" x14ac:dyDescent="0.3">
      <c r="B152" s="7" t="s">
        <v>130</v>
      </c>
      <c r="C152" s="5"/>
      <c r="D152" s="5"/>
      <c r="E152" s="5"/>
      <c r="F152" s="5"/>
      <c r="G152" s="8">
        <v>134813</v>
      </c>
      <c r="H152" s="5"/>
    </row>
    <row r="153" spans="1:10" x14ac:dyDescent="0.3">
      <c r="B153" s="11"/>
      <c r="C153" s="5"/>
      <c r="D153" s="5"/>
      <c r="E153" s="5"/>
      <c r="F153" s="5"/>
      <c r="G153" s="5"/>
      <c r="H153" s="5"/>
    </row>
    <row r="154" spans="1:10" x14ac:dyDescent="0.3">
      <c r="B154" s="12" t="s">
        <v>131</v>
      </c>
      <c r="C154" s="5"/>
      <c r="D154" s="5"/>
      <c r="E154" s="5"/>
      <c r="F154" s="5"/>
      <c r="G154" s="6">
        <f>G150+SUM(G152:G152)</f>
        <v>29.934639322105795</v>
      </c>
      <c r="H154" s="5"/>
    </row>
    <row r="155" spans="1:10" x14ac:dyDescent="0.3">
      <c r="B155" s="11"/>
      <c r="C155" s="5"/>
      <c r="D155" s="5"/>
      <c r="E155" s="5"/>
      <c r="F155" s="5"/>
      <c r="G155" s="5"/>
      <c r="H155" s="5"/>
    </row>
    <row r="156" spans="1:10" x14ac:dyDescent="0.3">
      <c r="A156" s="20" t="s">
        <v>160</v>
      </c>
      <c r="B156" s="16"/>
      <c r="C156" s="5"/>
      <c r="D156" s="5"/>
      <c r="E156" s="5"/>
      <c r="F156" s="5"/>
      <c r="G156" s="5"/>
      <c r="H156" s="5"/>
    </row>
    <row r="157" spans="1:10" x14ac:dyDescent="0.3">
      <c r="A157" s="20" t="s">
        <v>161</v>
      </c>
      <c r="B157" s="17"/>
    </row>
  </sheetData>
  <hyperlinks>
    <hyperlink ref="B72" r:id="rId1" display="http://begrotingdigitaal.fenb.be/Klikmodel/Instelling/InstellingDetail/284?jaarron=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tabSelected="1" workbookViewId="0"/>
  </sheetViews>
  <sheetFormatPr defaultRowHeight="14.4" x14ac:dyDescent="0.3"/>
  <cols>
    <col min="1" max="1" width="5.77734375" style="18" bestFit="1" customWidth="1"/>
    <col min="2" max="2" width="53.44140625" style="10" customWidth="1"/>
    <col min="3" max="3" width="18.109375" customWidth="1"/>
    <col min="4" max="4" width="5.109375" customWidth="1"/>
    <col min="5" max="5" width="14.44140625" customWidth="1"/>
    <col min="6" max="6" width="3" customWidth="1"/>
    <col min="7" max="7" width="13.44140625" customWidth="1"/>
  </cols>
  <sheetData>
    <row r="1" spans="1:7" x14ac:dyDescent="0.3">
      <c r="A1" s="18" t="s">
        <v>136</v>
      </c>
      <c r="B1" s="9" t="s">
        <v>163</v>
      </c>
    </row>
    <row r="2" spans="1:7" x14ac:dyDescent="0.3">
      <c r="C2" t="s">
        <v>0</v>
      </c>
      <c r="E2" t="s">
        <v>1</v>
      </c>
      <c r="G2" t="s">
        <v>125</v>
      </c>
    </row>
    <row r="3" spans="1:7" x14ac:dyDescent="0.3">
      <c r="B3" s="9" t="s">
        <v>132</v>
      </c>
      <c r="C3" s="4">
        <f>'[1]VS AT BO2019'!$P$7</f>
        <v>41349782</v>
      </c>
      <c r="D3" s="4"/>
      <c r="E3" s="4">
        <f>'[1]VS AT BO2019'!$P$22+'[1]VS AT BO2019'!$P$23</f>
        <v>24338245</v>
      </c>
      <c r="F3" s="4"/>
      <c r="G3" s="4">
        <f>C3-E3</f>
        <v>17011537</v>
      </c>
    </row>
    <row r="4" spans="1:7" x14ac:dyDescent="0.3">
      <c r="C4" s="2"/>
      <c r="D4" s="2"/>
      <c r="E4" s="2"/>
      <c r="F4" s="2"/>
      <c r="G4" s="1"/>
    </row>
    <row r="5" spans="1:7" x14ac:dyDescent="0.3">
      <c r="A5" s="18" t="s">
        <v>140</v>
      </c>
      <c r="B5" s="10" t="s">
        <v>2</v>
      </c>
      <c r="C5" s="1">
        <v>4546</v>
      </c>
      <c r="D5" s="1"/>
      <c r="E5" s="1">
        <v>1353</v>
      </c>
      <c r="F5" s="1"/>
      <c r="G5" s="1">
        <v>3193</v>
      </c>
    </row>
    <row r="6" spans="1:7" x14ac:dyDescent="0.3">
      <c r="A6" s="18" t="s">
        <v>140</v>
      </c>
      <c r="B6" s="10" t="s">
        <v>3</v>
      </c>
      <c r="C6" s="1">
        <v>1879</v>
      </c>
      <c r="D6" s="1"/>
      <c r="E6" s="1">
        <v>1252</v>
      </c>
      <c r="F6" s="1"/>
      <c r="G6" s="1">
        <v>627</v>
      </c>
    </row>
    <row r="7" spans="1:7" x14ac:dyDescent="0.3">
      <c r="A7" s="18" t="s">
        <v>140</v>
      </c>
      <c r="B7" s="10" t="s">
        <v>4</v>
      </c>
      <c r="C7" s="1">
        <v>0</v>
      </c>
      <c r="D7" s="1"/>
      <c r="E7" s="1">
        <v>57460</v>
      </c>
      <c r="F7" s="1"/>
      <c r="G7" s="1">
        <v>-57460</v>
      </c>
    </row>
    <row r="8" spans="1:7" x14ac:dyDescent="0.3">
      <c r="A8" s="19" t="s">
        <v>141</v>
      </c>
      <c r="B8" s="14" t="s">
        <v>137</v>
      </c>
      <c r="C8" s="1">
        <v>21</v>
      </c>
      <c r="D8" s="1"/>
      <c r="E8" s="1">
        <v>0</v>
      </c>
      <c r="F8" s="15"/>
      <c r="G8" s="15">
        <v>21</v>
      </c>
    </row>
    <row r="9" spans="1:7" x14ac:dyDescent="0.3">
      <c r="A9" s="18" t="s">
        <v>141</v>
      </c>
      <c r="B9" s="10" t="s">
        <v>5</v>
      </c>
      <c r="C9" s="1">
        <v>1662</v>
      </c>
      <c r="D9" s="1"/>
      <c r="E9" s="1">
        <v>70895</v>
      </c>
      <c r="F9" s="1"/>
      <c r="G9" s="1">
        <v>-69233</v>
      </c>
    </row>
    <row r="10" spans="1:7" x14ac:dyDescent="0.3">
      <c r="A10" s="18" t="s">
        <v>141</v>
      </c>
      <c r="B10" s="10" t="s">
        <v>6</v>
      </c>
      <c r="C10" s="1">
        <v>4779</v>
      </c>
      <c r="D10" s="1"/>
      <c r="E10" s="1">
        <v>59003</v>
      </c>
      <c r="F10" s="1"/>
      <c r="G10" s="1">
        <v>-54224</v>
      </c>
    </row>
    <row r="11" spans="1:7" ht="28.8" x14ac:dyDescent="0.3">
      <c r="A11" s="18" t="s">
        <v>141</v>
      </c>
      <c r="B11" s="10" t="s">
        <v>7</v>
      </c>
      <c r="C11" s="1">
        <v>13084</v>
      </c>
      <c r="D11" s="1"/>
      <c r="E11" s="1">
        <v>13471</v>
      </c>
      <c r="F11" s="1"/>
      <c r="G11" s="1">
        <v>-387</v>
      </c>
    </row>
    <row r="12" spans="1:7" x14ac:dyDescent="0.3">
      <c r="A12" s="18" t="s">
        <v>141</v>
      </c>
      <c r="B12" s="10" t="s">
        <v>8</v>
      </c>
      <c r="C12" s="1">
        <v>177</v>
      </c>
      <c r="D12" s="1"/>
      <c r="E12" s="1">
        <v>1283</v>
      </c>
      <c r="F12" s="1"/>
      <c r="G12" s="1">
        <v>-1106</v>
      </c>
    </row>
    <row r="13" spans="1:7" x14ac:dyDescent="0.3">
      <c r="A13" s="18" t="s">
        <v>142</v>
      </c>
      <c r="B13" s="10" t="s">
        <v>9</v>
      </c>
      <c r="C13" s="1">
        <v>2553</v>
      </c>
      <c r="D13" s="1"/>
      <c r="E13" s="1">
        <v>25713</v>
      </c>
      <c r="F13" s="1"/>
      <c r="G13" s="1">
        <v>-23160</v>
      </c>
    </row>
    <row r="14" spans="1:7" x14ac:dyDescent="0.3">
      <c r="A14" s="18" t="s">
        <v>142</v>
      </c>
      <c r="B14" s="10" t="s">
        <v>10</v>
      </c>
      <c r="C14" s="1">
        <v>221</v>
      </c>
      <c r="D14" s="1"/>
      <c r="E14" s="1">
        <v>232</v>
      </c>
      <c r="F14" s="1"/>
      <c r="G14" s="1">
        <v>-11</v>
      </c>
    </row>
    <row r="15" spans="1:7" x14ac:dyDescent="0.3">
      <c r="A15" s="18" t="s">
        <v>142</v>
      </c>
      <c r="B15" s="10" t="s">
        <v>11</v>
      </c>
      <c r="C15" s="1">
        <v>40</v>
      </c>
      <c r="D15" s="1"/>
      <c r="E15" s="1">
        <v>40</v>
      </c>
      <c r="F15" s="1"/>
      <c r="G15" s="1">
        <v>0</v>
      </c>
    </row>
    <row r="16" spans="1:7" s="13" customFormat="1" x14ac:dyDescent="0.3">
      <c r="A16" s="18" t="s">
        <v>142</v>
      </c>
      <c r="B16" s="10" t="s">
        <v>12</v>
      </c>
      <c r="C16" s="1">
        <v>1490</v>
      </c>
      <c r="D16" s="1"/>
      <c r="E16" s="1">
        <v>5772</v>
      </c>
      <c r="F16" s="1"/>
      <c r="G16" s="1">
        <v>-4282</v>
      </c>
    </row>
    <row r="17" spans="1:7" x14ac:dyDescent="0.3">
      <c r="A17" s="18" t="s">
        <v>142</v>
      </c>
      <c r="B17" s="10" t="s">
        <v>133</v>
      </c>
      <c r="C17" s="1">
        <v>301</v>
      </c>
      <c r="D17" s="1"/>
      <c r="E17" s="1">
        <v>2769</v>
      </c>
      <c r="F17" s="1"/>
      <c r="G17" s="1">
        <v>-2468</v>
      </c>
    </row>
    <row r="18" spans="1:7" x14ac:dyDescent="0.3">
      <c r="A18" s="18" t="s">
        <v>142</v>
      </c>
      <c r="B18" s="10" t="s">
        <v>13</v>
      </c>
      <c r="C18" s="1">
        <v>13144</v>
      </c>
      <c r="D18" s="1"/>
      <c r="E18" s="1">
        <v>643754</v>
      </c>
      <c r="F18" s="1"/>
      <c r="G18" s="1">
        <v>-630610</v>
      </c>
    </row>
    <row r="19" spans="1:7" x14ac:dyDescent="0.3">
      <c r="A19" s="18" t="s">
        <v>142</v>
      </c>
      <c r="B19" s="10" t="s">
        <v>14</v>
      </c>
      <c r="C19" s="1">
        <v>42102</v>
      </c>
      <c r="D19" s="1"/>
      <c r="E19" s="1">
        <v>169671</v>
      </c>
      <c r="F19" s="1"/>
      <c r="G19" s="1">
        <v>-127569</v>
      </c>
    </row>
    <row r="20" spans="1:7" x14ac:dyDescent="0.3">
      <c r="A20" s="18" t="s">
        <v>142</v>
      </c>
      <c r="B20" s="10" t="s">
        <v>15</v>
      </c>
      <c r="C20" s="1">
        <v>8018</v>
      </c>
      <c r="D20" s="1"/>
      <c r="E20" s="1">
        <v>1950</v>
      </c>
      <c r="F20" s="1"/>
      <c r="G20" s="1">
        <v>6068</v>
      </c>
    </row>
    <row r="21" spans="1:7" x14ac:dyDescent="0.3">
      <c r="A21" s="18" t="s">
        <v>142</v>
      </c>
      <c r="B21" s="10" t="s">
        <v>134</v>
      </c>
      <c r="C21" s="1">
        <v>10</v>
      </c>
      <c r="D21" s="1"/>
      <c r="E21" s="1">
        <v>6</v>
      </c>
      <c r="F21" s="1"/>
      <c r="G21" s="1">
        <v>4</v>
      </c>
    </row>
    <row r="22" spans="1:7" ht="28.8" x14ac:dyDescent="0.3">
      <c r="A22" s="18" t="s">
        <v>142</v>
      </c>
      <c r="B22" s="10" t="s">
        <v>16</v>
      </c>
      <c r="C22" s="1">
        <v>295</v>
      </c>
      <c r="D22" s="1"/>
      <c r="E22" s="1">
        <v>1535</v>
      </c>
      <c r="F22" s="1"/>
      <c r="G22" s="1">
        <v>-1240</v>
      </c>
    </row>
    <row r="23" spans="1:7" x14ac:dyDescent="0.3">
      <c r="A23" s="18" t="s">
        <v>142</v>
      </c>
      <c r="B23" s="10" t="s">
        <v>17</v>
      </c>
      <c r="C23" s="1">
        <v>0</v>
      </c>
      <c r="D23" s="1"/>
      <c r="E23" s="1">
        <v>5</v>
      </c>
      <c r="F23" s="1"/>
      <c r="G23" s="1">
        <v>-5</v>
      </c>
    </row>
    <row r="24" spans="1:7" x14ac:dyDescent="0.3">
      <c r="A24" s="18" t="s">
        <v>142</v>
      </c>
      <c r="B24" s="10" t="s">
        <v>18</v>
      </c>
      <c r="C24" s="1">
        <v>15467</v>
      </c>
      <c r="D24" s="1"/>
      <c r="E24" s="1">
        <v>29197</v>
      </c>
      <c r="F24" s="1"/>
      <c r="G24" s="1">
        <v>-13730</v>
      </c>
    </row>
    <row r="25" spans="1:7" x14ac:dyDescent="0.3">
      <c r="A25" s="18" t="s">
        <v>142</v>
      </c>
      <c r="B25" s="10" t="s">
        <v>19</v>
      </c>
      <c r="C25" s="1">
        <v>47875</v>
      </c>
      <c r="D25" s="1"/>
      <c r="E25" s="1">
        <v>29021</v>
      </c>
      <c r="F25" s="1"/>
      <c r="G25" s="1">
        <v>18854</v>
      </c>
    </row>
    <row r="26" spans="1:7" x14ac:dyDescent="0.3">
      <c r="A26" s="18" t="s">
        <v>142</v>
      </c>
      <c r="B26" s="10" t="s">
        <v>139</v>
      </c>
      <c r="C26" s="1">
        <v>0</v>
      </c>
      <c r="D26" s="1"/>
      <c r="E26" s="1">
        <v>2811</v>
      </c>
      <c r="F26" s="1"/>
      <c r="G26" s="1">
        <v>-2811</v>
      </c>
    </row>
    <row r="27" spans="1:7" x14ac:dyDescent="0.3">
      <c r="A27" s="18" t="s">
        <v>142</v>
      </c>
      <c r="B27" s="10" t="s">
        <v>20</v>
      </c>
      <c r="C27" s="1">
        <v>3</v>
      </c>
      <c r="D27" s="1"/>
      <c r="E27" s="1">
        <v>165</v>
      </c>
      <c r="F27" s="1"/>
      <c r="G27" s="1">
        <v>-162</v>
      </c>
    </row>
    <row r="28" spans="1:7" x14ac:dyDescent="0.3">
      <c r="A28" s="18" t="s">
        <v>142</v>
      </c>
      <c r="B28" s="10" t="s">
        <v>21</v>
      </c>
      <c r="C28" s="1">
        <v>228463</v>
      </c>
      <c r="D28" s="1"/>
      <c r="E28" s="1">
        <v>227608</v>
      </c>
      <c r="F28" s="1"/>
      <c r="G28" s="1">
        <v>855</v>
      </c>
    </row>
    <row r="29" spans="1:7" x14ac:dyDescent="0.3">
      <c r="A29" s="18" t="s">
        <v>142</v>
      </c>
      <c r="B29" s="10" t="s">
        <v>22</v>
      </c>
      <c r="C29" s="1">
        <v>44579</v>
      </c>
      <c r="D29" s="1"/>
      <c r="E29" s="1">
        <v>105655</v>
      </c>
      <c r="F29" s="1"/>
      <c r="G29" s="1">
        <v>-61076</v>
      </c>
    </row>
    <row r="30" spans="1:7" x14ac:dyDescent="0.3">
      <c r="A30" s="18" t="s">
        <v>142</v>
      </c>
      <c r="B30" s="10" t="s">
        <v>23</v>
      </c>
      <c r="C30" s="1">
        <v>2160</v>
      </c>
      <c r="D30" s="1"/>
      <c r="E30" s="1">
        <v>9346</v>
      </c>
      <c r="F30" s="1"/>
      <c r="G30" s="1">
        <v>-7186</v>
      </c>
    </row>
    <row r="31" spans="1:7" x14ac:dyDescent="0.3">
      <c r="A31" s="18" t="s">
        <v>142</v>
      </c>
      <c r="B31" s="10" t="s">
        <v>24</v>
      </c>
      <c r="C31" s="1">
        <v>66078</v>
      </c>
      <c r="D31" s="1"/>
      <c r="E31" s="1">
        <v>124587</v>
      </c>
      <c r="F31" s="1"/>
      <c r="G31" s="1">
        <v>-58509</v>
      </c>
    </row>
    <row r="32" spans="1:7" x14ac:dyDescent="0.3">
      <c r="A32" s="18" t="s">
        <v>142</v>
      </c>
      <c r="B32" s="10" t="s">
        <v>25</v>
      </c>
      <c r="C32" s="1">
        <v>800</v>
      </c>
      <c r="D32" s="1"/>
      <c r="E32" s="1">
        <v>10022</v>
      </c>
      <c r="F32" s="1"/>
      <c r="G32" s="1">
        <v>-9222</v>
      </c>
    </row>
    <row r="33" spans="1:7" x14ac:dyDescent="0.3">
      <c r="A33" s="18" t="s">
        <v>143</v>
      </c>
      <c r="B33" s="10" t="s">
        <v>26</v>
      </c>
      <c r="C33" s="1">
        <v>3193</v>
      </c>
      <c r="D33" s="1"/>
      <c r="E33" s="1">
        <v>341297</v>
      </c>
      <c r="F33" s="1"/>
      <c r="G33" s="1">
        <v>-338104</v>
      </c>
    </row>
    <row r="34" spans="1:7" x14ac:dyDescent="0.3">
      <c r="A34" s="18" t="s">
        <v>143</v>
      </c>
      <c r="B34" s="10" t="s">
        <v>27</v>
      </c>
      <c r="C34" s="1">
        <v>7660</v>
      </c>
      <c r="D34" s="1"/>
      <c r="E34" s="1">
        <v>10799</v>
      </c>
      <c r="F34" s="1"/>
      <c r="G34" s="1">
        <v>-3139</v>
      </c>
    </row>
    <row r="35" spans="1:7" x14ac:dyDescent="0.3">
      <c r="A35" s="18" t="s">
        <v>143</v>
      </c>
      <c r="B35" s="10" t="s">
        <v>28</v>
      </c>
      <c r="C35" s="1">
        <v>106674</v>
      </c>
      <c r="D35" s="1"/>
      <c r="E35" s="1">
        <v>86850</v>
      </c>
      <c r="F35" s="1"/>
      <c r="G35" s="1">
        <v>19824</v>
      </c>
    </row>
    <row r="36" spans="1:7" x14ac:dyDescent="0.3">
      <c r="A36" s="18" t="s">
        <v>143</v>
      </c>
      <c r="B36" s="10" t="s">
        <v>29</v>
      </c>
      <c r="C36" s="1">
        <v>17624</v>
      </c>
      <c r="D36" s="1"/>
      <c r="E36" s="1">
        <v>88529</v>
      </c>
      <c r="F36" s="1"/>
      <c r="G36" s="1">
        <v>-70905</v>
      </c>
    </row>
    <row r="37" spans="1:7" x14ac:dyDescent="0.3">
      <c r="A37" s="18" t="s">
        <v>143</v>
      </c>
      <c r="B37" s="10" t="s">
        <v>135</v>
      </c>
      <c r="C37" s="1">
        <v>1085</v>
      </c>
      <c r="D37" s="1"/>
      <c r="E37" s="1">
        <v>968</v>
      </c>
      <c r="F37" s="1"/>
      <c r="G37" s="1">
        <v>117</v>
      </c>
    </row>
    <row r="38" spans="1:7" x14ac:dyDescent="0.3">
      <c r="A38" s="18" t="s">
        <v>143</v>
      </c>
      <c r="B38" s="10" t="s">
        <v>30</v>
      </c>
      <c r="C38" s="1">
        <v>8199</v>
      </c>
      <c r="D38" s="1"/>
      <c r="E38" s="1">
        <v>8623</v>
      </c>
      <c r="F38" s="1"/>
      <c r="G38" s="1">
        <v>-424</v>
      </c>
    </row>
    <row r="39" spans="1:7" ht="28.8" x14ac:dyDescent="0.3">
      <c r="A39" s="18" t="s">
        <v>143</v>
      </c>
      <c r="B39" s="10" t="s">
        <v>31</v>
      </c>
      <c r="C39" s="1">
        <v>0</v>
      </c>
      <c r="D39" s="1"/>
      <c r="E39" s="1">
        <v>682</v>
      </c>
      <c r="F39" s="1"/>
      <c r="G39" s="1">
        <v>-682</v>
      </c>
    </row>
    <row r="40" spans="1:7" x14ac:dyDescent="0.3">
      <c r="A40" s="18" t="s">
        <v>143</v>
      </c>
      <c r="B40" s="10" t="s">
        <v>32</v>
      </c>
      <c r="C40" s="1">
        <v>2909</v>
      </c>
      <c r="D40" s="1"/>
      <c r="E40" s="1">
        <v>8205</v>
      </c>
      <c r="F40" s="1"/>
      <c r="G40" s="1">
        <v>-5296</v>
      </c>
    </row>
    <row r="41" spans="1:7" x14ac:dyDescent="0.3">
      <c r="A41" s="18" t="s">
        <v>143</v>
      </c>
      <c r="B41" s="10" t="s">
        <v>156</v>
      </c>
      <c r="C41" s="1">
        <v>0</v>
      </c>
      <c r="D41" s="1"/>
      <c r="E41" s="1">
        <v>0</v>
      </c>
      <c r="F41" s="1"/>
      <c r="G41" s="1">
        <v>0</v>
      </c>
    </row>
    <row r="42" spans="1:7" x14ac:dyDescent="0.3">
      <c r="A42" s="18" t="s">
        <v>143</v>
      </c>
      <c r="B42" s="10" t="s">
        <v>33</v>
      </c>
      <c r="C42" s="1">
        <v>1064044</v>
      </c>
      <c r="D42" s="1"/>
      <c r="E42" s="1">
        <v>3650552</v>
      </c>
      <c r="F42" s="1"/>
      <c r="G42" s="1">
        <v>-2586508</v>
      </c>
    </row>
    <row r="43" spans="1:7" x14ac:dyDescent="0.3">
      <c r="A43" s="18" t="s">
        <v>143</v>
      </c>
      <c r="B43" s="10" t="s">
        <v>34</v>
      </c>
      <c r="C43" s="1">
        <v>25</v>
      </c>
      <c r="D43" s="1"/>
      <c r="E43" s="1">
        <v>1077</v>
      </c>
      <c r="F43" s="1"/>
      <c r="G43" s="1">
        <v>-1052</v>
      </c>
    </row>
    <row r="44" spans="1:7" x14ac:dyDescent="0.3">
      <c r="A44" s="18" t="s">
        <v>143</v>
      </c>
      <c r="B44" s="10" t="s">
        <v>35</v>
      </c>
      <c r="C44" s="1">
        <v>30943</v>
      </c>
      <c r="D44" s="1"/>
      <c r="E44" s="1">
        <v>3791</v>
      </c>
      <c r="F44" s="1"/>
      <c r="G44" s="1">
        <v>27152</v>
      </c>
    </row>
    <row r="45" spans="1:7" ht="12.6" customHeight="1" x14ac:dyDescent="0.3">
      <c r="A45" s="18" t="s">
        <v>143</v>
      </c>
      <c r="B45" s="10" t="s">
        <v>36</v>
      </c>
      <c r="C45" s="1">
        <v>4</v>
      </c>
      <c r="D45" s="1"/>
      <c r="E45" s="1">
        <v>2505</v>
      </c>
      <c r="F45" s="1"/>
      <c r="G45" s="1">
        <v>-2501</v>
      </c>
    </row>
    <row r="46" spans="1:7" x14ac:dyDescent="0.3">
      <c r="A46" s="18" t="s">
        <v>144</v>
      </c>
      <c r="B46" s="10" t="s">
        <v>37</v>
      </c>
      <c r="C46" s="1">
        <v>271429</v>
      </c>
      <c r="D46" s="1"/>
      <c r="E46" s="1">
        <v>2804234</v>
      </c>
      <c r="F46" s="1"/>
      <c r="G46" s="1">
        <v>-2532805</v>
      </c>
    </row>
    <row r="47" spans="1:7" x14ac:dyDescent="0.3">
      <c r="A47" s="18" t="s">
        <v>144</v>
      </c>
      <c r="B47" s="10" t="s">
        <v>38</v>
      </c>
      <c r="C47" s="1">
        <v>0</v>
      </c>
      <c r="D47" s="1"/>
      <c r="E47" s="1">
        <v>1239</v>
      </c>
      <c r="F47" s="1"/>
      <c r="G47" s="1">
        <v>-1239</v>
      </c>
    </row>
    <row r="48" spans="1:7" ht="28.8" x14ac:dyDescent="0.3">
      <c r="A48" s="18" t="s">
        <v>144</v>
      </c>
      <c r="B48" s="10" t="s">
        <v>39</v>
      </c>
      <c r="C48" s="1">
        <v>34</v>
      </c>
      <c r="D48" s="1"/>
      <c r="E48" s="1">
        <v>464</v>
      </c>
      <c r="F48" s="1"/>
      <c r="G48" s="1">
        <v>-430</v>
      </c>
    </row>
    <row r="49" spans="1:7" x14ac:dyDescent="0.3">
      <c r="A49" s="18" t="s">
        <v>144</v>
      </c>
      <c r="B49" s="10" t="s">
        <v>40</v>
      </c>
      <c r="C49" s="1">
        <v>16545</v>
      </c>
      <c r="D49" s="1"/>
      <c r="E49" s="1">
        <v>496423</v>
      </c>
      <c r="F49" s="1"/>
      <c r="G49" s="1">
        <v>-479878</v>
      </c>
    </row>
    <row r="50" spans="1:7" x14ac:dyDescent="0.3">
      <c r="A50" s="18" t="s">
        <v>144</v>
      </c>
      <c r="B50" s="10" t="s">
        <v>41</v>
      </c>
      <c r="C50" s="1">
        <v>187671</v>
      </c>
      <c r="D50" s="1"/>
      <c r="E50" s="1">
        <v>3866478</v>
      </c>
      <c r="F50" s="1"/>
      <c r="G50" s="1">
        <v>-3678807</v>
      </c>
    </row>
    <row r="51" spans="1:7" x14ac:dyDescent="0.3">
      <c r="A51" s="18" t="s">
        <v>144</v>
      </c>
      <c r="B51" s="10" t="s">
        <v>42</v>
      </c>
      <c r="C51" s="1">
        <v>232</v>
      </c>
      <c r="D51" s="1"/>
      <c r="E51" s="1">
        <v>240</v>
      </c>
      <c r="F51" s="1"/>
      <c r="G51" s="1">
        <v>-8</v>
      </c>
    </row>
    <row r="52" spans="1:7" x14ac:dyDescent="0.3">
      <c r="A52" s="18" t="s">
        <v>144</v>
      </c>
      <c r="B52" t="s">
        <v>153</v>
      </c>
      <c r="C52" s="1">
        <v>0</v>
      </c>
      <c r="D52" s="1"/>
      <c r="E52" s="1">
        <v>0</v>
      </c>
      <c r="F52" s="1"/>
      <c r="G52" s="1">
        <v>0</v>
      </c>
    </row>
    <row r="53" spans="1:7" x14ac:dyDescent="0.3">
      <c r="A53" s="18" t="s">
        <v>144</v>
      </c>
      <c r="B53" t="s">
        <v>154</v>
      </c>
      <c r="C53" s="1">
        <v>0</v>
      </c>
      <c r="D53" s="1"/>
      <c r="E53" s="1">
        <v>0</v>
      </c>
      <c r="F53" s="1"/>
      <c r="G53" s="1">
        <v>0</v>
      </c>
    </row>
    <row r="54" spans="1:7" ht="28.8" x14ac:dyDescent="0.3">
      <c r="A54" s="18" t="s">
        <v>144</v>
      </c>
      <c r="B54" s="10" t="s">
        <v>158</v>
      </c>
      <c r="C54" s="1">
        <v>0</v>
      </c>
      <c r="D54" s="1"/>
      <c r="E54" s="1">
        <v>986320</v>
      </c>
      <c r="F54" s="1"/>
      <c r="G54" s="1">
        <v>-986320</v>
      </c>
    </row>
    <row r="55" spans="1:7" x14ac:dyDescent="0.3">
      <c r="A55" s="18" t="s">
        <v>144</v>
      </c>
      <c r="B55" s="10" t="s">
        <v>43</v>
      </c>
      <c r="C55" s="1">
        <v>13509</v>
      </c>
      <c r="D55" s="1"/>
      <c r="E55" s="1">
        <v>1819268</v>
      </c>
      <c r="F55" s="1"/>
      <c r="G55" s="1">
        <v>-1805759</v>
      </c>
    </row>
    <row r="56" spans="1:7" ht="28.8" x14ac:dyDescent="0.3">
      <c r="A56" s="18" t="s">
        <v>144</v>
      </c>
      <c r="B56" s="10" t="s">
        <v>44</v>
      </c>
      <c r="C56" s="1">
        <v>0</v>
      </c>
      <c r="D56" s="1"/>
      <c r="E56" s="1">
        <v>25</v>
      </c>
      <c r="F56" s="1"/>
      <c r="G56" s="1">
        <v>-25</v>
      </c>
    </row>
    <row r="57" spans="1:7" ht="28.8" x14ac:dyDescent="0.3">
      <c r="A57" s="18" t="s">
        <v>144</v>
      </c>
      <c r="B57" s="10" t="s">
        <v>45</v>
      </c>
      <c r="C57" s="1">
        <v>460</v>
      </c>
      <c r="D57" s="1"/>
      <c r="E57" s="1">
        <v>804325</v>
      </c>
      <c r="F57" s="1"/>
      <c r="G57" s="1">
        <v>-803865</v>
      </c>
    </row>
    <row r="58" spans="1:7" x14ac:dyDescent="0.3">
      <c r="A58" s="18" t="s">
        <v>144</v>
      </c>
      <c r="B58" s="10" t="s">
        <v>46</v>
      </c>
      <c r="C58" s="1">
        <v>0</v>
      </c>
      <c r="D58" s="1"/>
      <c r="E58" s="1">
        <v>881</v>
      </c>
      <c r="F58" s="1"/>
      <c r="G58" s="1">
        <v>-881</v>
      </c>
    </row>
    <row r="59" spans="1:7" x14ac:dyDescent="0.3">
      <c r="A59" s="18" t="s">
        <v>145</v>
      </c>
      <c r="B59" s="10" t="s">
        <v>47</v>
      </c>
      <c r="C59" s="1">
        <v>13297</v>
      </c>
      <c r="D59" s="1"/>
      <c r="E59" s="1">
        <v>168562</v>
      </c>
      <c r="F59" s="1"/>
      <c r="G59" s="1">
        <v>-155265</v>
      </c>
    </row>
    <row r="60" spans="1:7" x14ac:dyDescent="0.3">
      <c r="A60" s="18" t="s">
        <v>145</v>
      </c>
      <c r="B60" s="10" t="s">
        <v>48</v>
      </c>
      <c r="C60" s="1">
        <v>1000</v>
      </c>
      <c r="D60" s="1"/>
      <c r="E60" s="1">
        <v>3305</v>
      </c>
      <c r="F60" s="1"/>
      <c r="G60" s="1">
        <v>-2305</v>
      </c>
    </row>
    <row r="61" spans="1:7" ht="28.8" x14ac:dyDescent="0.3">
      <c r="A61" s="18" t="s">
        <v>145</v>
      </c>
      <c r="B61" s="10" t="s">
        <v>49</v>
      </c>
      <c r="C61" s="1">
        <v>300</v>
      </c>
      <c r="D61" s="1"/>
      <c r="E61" s="1">
        <v>3059</v>
      </c>
      <c r="F61" s="1"/>
      <c r="G61" s="1">
        <v>-2759</v>
      </c>
    </row>
    <row r="62" spans="1:7" x14ac:dyDescent="0.3">
      <c r="A62" s="18" t="s">
        <v>145</v>
      </c>
      <c r="B62" s="10" t="s">
        <v>138</v>
      </c>
      <c r="C62" s="1">
        <v>60</v>
      </c>
      <c r="D62" s="1"/>
      <c r="E62" s="1">
        <v>718</v>
      </c>
      <c r="F62" s="1"/>
      <c r="G62" s="1">
        <v>-658</v>
      </c>
    </row>
    <row r="63" spans="1:7" x14ac:dyDescent="0.3">
      <c r="A63" s="18" t="s">
        <v>145</v>
      </c>
      <c r="B63" s="14" t="s">
        <v>50</v>
      </c>
      <c r="C63" s="1">
        <v>833</v>
      </c>
      <c r="D63" s="1"/>
      <c r="E63" s="1">
        <v>2211</v>
      </c>
      <c r="F63" s="15"/>
      <c r="G63" s="15">
        <v>-1378</v>
      </c>
    </row>
    <row r="64" spans="1:7" x14ac:dyDescent="0.3">
      <c r="A64" s="18" t="s">
        <v>145</v>
      </c>
      <c r="B64" s="10" t="s">
        <v>51</v>
      </c>
      <c r="C64" s="1">
        <v>900</v>
      </c>
      <c r="D64" s="1"/>
      <c r="E64" s="1">
        <v>2835</v>
      </c>
      <c r="F64" s="1"/>
      <c r="G64" s="1">
        <v>-1935</v>
      </c>
    </row>
    <row r="65" spans="1:7" x14ac:dyDescent="0.3">
      <c r="A65" s="18" t="s">
        <v>145</v>
      </c>
      <c r="B65" s="14" t="s">
        <v>52</v>
      </c>
      <c r="C65" s="1">
        <v>280</v>
      </c>
      <c r="D65" s="1"/>
      <c r="E65" s="1">
        <v>1266</v>
      </c>
      <c r="F65" s="15"/>
      <c r="G65" s="15">
        <v>-986</v>
      </c>
    </row>
    <row r="66" spans="1:7" x14ac:dyDescent="0.3">
      <c r="A66" s="18" t="s">
        <v>145</v>
      </c>
      <c r="B66" s="10" t="s">
        <v>53</v>
      </c>
      <c r="C66" s="1">
        <v>3160</v>
      </c>
      <c r="D66" s="1"/>
      <c r="E66" s="1">
        <v>9486</v>
      </c>
      <c r="F66" s="1"/>
      <c r="G66" s="1">
        <v>-6326</v>
      </c>
    </row>
    <row r="67" spans="1:7" ht="28.8" x14ac:dyDescent="0.3">
      <c r="A67" s="18" t="s">
        <v>145</v>
      </c>
      <c r="B67" s="10" t="s">
        <v>54</v>
      </c>
      <c r="C67" s="1">
        <v>400</v>
      </c>
      <c r="D67" s="1"/>
      <c r="E67" s="1">
        <v>425</v>
      </c>
      <c r="F67" s="1"/>
      <c r="G67" s="1">
        <v>-25</v>
      </c>
    </row>
    <row r="68" spans="1:7" x14ac:dyDescent="0.3">
      <c r="A68" s="18" t="s">
        <v>145</v>
      </c>
      <c r="B68" s="10" t="s">
        <v>55</v>
      </c>
      <c r="C68" s="1">
        <v>26</v>
      </c>
      <c r="D68" s="1"/>
      <c r="E68" s="1">
        <v>20296</v>
      </c>
      <c r="F68" s="1"/>
      <c r="G68" s="1">
        <v>-20270</v>
      </c>
    </row>
    <row r="69" spans="1:7" x14ac:dyDescent="0.3">
      <c r="A69" s="18" t="s">
        <v>145</v>
      </c>
      <c r="B69" s="10" t="s">
        <v>56</v>
      </c>
      <c r="C69" s="1">
        <v>62</v>
      </c>
      <c r="D69" s="1"/>
      <c r="E69" s="1">
        <v>650</v>
      </c>
      <c r="F69" s="1"/>
      <c r="G69" s="1">
        <v>-588</v>
      </c>
    </row>
    <row r="70" spans="1:7" x14ac:dyDescent="0.3">
      <c r="A70" s="18" t="s">
        <v>145</v>
      </c>
      <c r="B70" s="10" t="s">
        <v>57</v>
      </c>
      <c r="C70" s="1">
        <v>15762</v>
      </c>
      <c r="D70" s="1"/>
      <c r="E70" s="1">
        <v>40007</v>
      </c>
      <c r="F70" s="1"/>
      <c r="G70" s="1">
        <v>-24245</v>
      </c>
    </row>
    <row r="71" spans="1:7" x14ac:dyDescent="0.3">
      <c r="A71" s="18" t="s">
        <v>145</v>
      </c>
      <c r="B71" s="10" t="s">
        <v>58</v>
      </c>
      <c r="C71" s="1">
        <v>1065</v>
      </c>
      <c r="D71" s="1"/>
      <c r="E71" s="1">
        <v>6644</v>
      </c>
      <c r="F71" s="1"/>
      <c r="G71" s="1">
        <v>-5579</v>
      </c>
    </row>
    <row r="72" spans="1:7" ht="28.8" x14ac:dyDescent="0.3">
      <c r="A72" s="18" t="s">
        <v>145</v>
      </c>
      <c r="B72" s="10" t="s">
        <v>155</v>
      </c>
      <c r="C72" s="1">
        <v>0</v>
      </c>
      <c r="D72" s="1"/>
      <c r="E72" s="1">
        <v>0</v>
      </c>
      <c r="F72" s="1"/>
      <c r="G72" s="1">
        <v>0</v>
      </c>
    </row>
    <row r="73" spans="1:7" x14ac:dyDescent="0.3">
      <c r="A73" s="18" t="s">
        <v>145</v>
      </c>
      <c r="B73" s="10" t="s">
        <v>59</v>
      </c>
      <c r="C73" s="1">
        <v>0</v>
      </c>
      <c r="D73" s="1"/>
      <c r="E73" s="1">
        <v>563</v>
      </c>
      <c r="F73" s="1"/>
      <c r="G73" s="1">
        <v>-563</v>
      </c>
    </row>
    <row r="74" spans="1:7" x14ac:dyDescent="0.3">
      <c r="A74" s="18" t="s">
        <v>145</v>
      </c>
      <c r="B74" s="10" t="s">
        <v>60</v>
      </c>
      <c r="C74" s="1">
        <v>309</v>
      </c>
      <c r="D74" s="1"/>
      <c r="E74" s="1">
        <v>26230</v>
      </c>
      <c r="F74" s="1"/>
      <c r="G74" s="1">
        <v>-25921</v>
      </c>
    </row>
    <row r="75" spans="1:7" x14ac:dyDescent="0.3">
      <c r="A75" s="18" t="s">
        <v>145</v>
      </c>
      <c r="B75" s="10" t="s">
        <v>61</v>
      </c>
      <c r="C75" s="1">
        <v>505</v>
      </c>
      <c r="D75" s="1"/>
      <c r="E75" s="1">
        <v>7339</v>
      </c>
      <c r="F75" s="1"/>
      <c r="G75" s="1">
        <v>-6834</v>
      </c>
    </row>
    <row r="76" spans="1:7" x14ac:dyDescent="0.3">
      <c r="A76" s="18" t="s">
        <v>145</v>
      </c>
      <c r="B76" s="10" t="s">
        <v>62</v>
      </c>
      <c r="C76" s="1">
        <v>192447</v>
      </c>
      <c r="D76" s="1"/>
      <c r="E76" s="1">
        <v>452123</v>
      </c>
      <c r="F76" s="1"/>
      <c r="G76" s="1">
        <v>-259676</v>
      </c>
    </row>
    <row r="77" spans="1:7" x14ac:dyDescent="0.3">
      <c r="A77" s="18" t="s">
        <v>145</v>
      </c>
      <c r="B77" s="10" t="s">
        <v>63</v>
      </c>
      <c r="C77" s="1">
        <v>1260</v>
      </c>
      <c r="D77" s="1"/>
      <c r="E77" s="1">
        <v>2536</v>
      </c>
      <c r="F77" s="1"/>
      <c r="G77" s="1">
        <v>-1276</v>
      </c>
    </row>
    <row r="78" spans="1:7" ht="28.2" customHeight="1" x14ac:dyDescent="0.3">
      <c r="A78" s="18" t="s">
        <v>146</v>
      </c>
      <c r="B78" s="10" t="s">
        <v>64</v>
      </c>
      <c r="C78" s="1">
        <v>1551</v>
      </c>
      <c r="D78" s="1"/>
      <c r="E78" s="1">
        <v>71772</v>
      </c>
      <c r="F78" s="1"/>
      <c r="G78" s="1">
        <v>-70221</v>
      </c>
    </row>
    <row r="79" spans="1:7" x14ac:dyDescent="0.3">
      <c r="A79" s="18" t="s">
        <v>146</v>
      </c>
      <c r="B79" s="10" t="s">
        <v>65</v>
      </c>
      <c r="C79" s="1">
        <v>165103</v>
      </c>
      <c r="D79" s="1"/>
      <c r="E79" s="1">
        <v>858036</v>
      </c>
      <c r="F79" s="1"/>
      <c r="G79" s="1">
        <v>-692933</v>
      </c>
    </row>
    <row r="80" spans="1:7" s="13" customFormat="1" x14ac:dyDescent="0.3">
      <c r="A80" s="18" t="s">
        <v>147</v>
      </c>
      <c r="B80" s="10" t="s">
        <v>66</v>
      </c>
      <c r="C80" s="1">
        <v>21261</v>
      </c>
      <c r="D80" s="1"/>
      <c r="E80" s="1">
        <v>31881</v>
      </c>
      <c r="F80" s="1"/>
      <c r="G80" s="1">
        <v>-10620</v>
      </c>
    </row>
    <row r="81" spans="1:7" ht="28.8" x14ac:dyDescent="0.3">
      <c r="A81" s="18" t="s">
        <v>147</v>
      </c>
      <c r="B81" s="10" t="s">
        <v>67</v>
      </c>
      <c r="C81" s="1">
        <v>2</v>
      </c>
      <c r="D81" s="1"/>
      <c r="E81" s="1">
        <v>2295</v>
      </c>
      <c r="F81" s="1"/>
      <c r="G81" s="1">
        <v>-2293</v>
      </c>
    </row>
    <row r="82" spans="1:7" x14ac:dyDescent="0.3">
      <c r="A82" s="18" t="s">
        <v>147</v>
      </c>
      <c r="B82" s="10" t="s">
        <v>68</v>
      </c>
      <c r="C82" s="1">
        <v>101</v>
      </c>
      <c r="D82" s="1"/>
      <c r="E82" s="1">
        <v>205</v>
      </c>
      <c r="F82" s="1"/>
      <c r="G82" s="1">
        <v>-104</v>
      </c>
    </row>
    <row r="83" spans="1:7" x14ac:dyDescent="0.3">
      <c r="A83" s="18" t="s">
        <v>147</v>
      </c>
      <c r="B83" s="10" t="s">
        <v>69</v>
      </c>
      <c r="C83" s="1">
        <v>157</v>
      </c>
      <c r="D83" s="1"/>
      <c r="E83" s="1">
        <v>513</v>
      </c>
      <c r="F83" s="1"/>
      <c r="G83" s="1">
        <v>-356</v>
      </c>
    </row>
    <row r="84" spans="1:7" x14ac:dyDescent="0.3">
      <c r="A84" s="18" t="s">
        <v>147</v>
      </c>
      <c r="B84" s="10" t="s">
        <v>70</v>
      </c>
      <c r="C84" s="1">
        <v>806</v>
      </c>
      <c r="D84" s="1"/>
      <c r="E84" s="1">
        <v>67764</v>
      </c>
      <c r="F84" s="1"/>
      <c r="G84" s="1">
        <v>-66958</v>
      </c>
    </row>
    <row r="85" spans="1:7" x14ac:dyDescent="0.3">
      <c r="A85" s="18" t="s">
        <v>148</v>
      </c>
      <c r="B85" s="10" t="s">
        <v>80</v>
      </c>
      <c r="C85" s="1">
        <v>44441</v>
      </c>
      <c r="D85" s="1"/>
      <c r="E85" s="1">
        <v>237298</v>
      </c>
      <c r="F85" s="1"/>
      <c r="G85" s="1">
        <v>-192857</v>
      </c>
    </row>
    <row r="86" spans="1:7" x14ac:dyDescent="0.3">
      <c r="A86" s="18" t="s">
        <v>148</v>
      </c>
      <c r="B86" s="10" t="s">
        <v>81</v>
      </c>
      <c r="C86" s="1">
        <v>90054</v>
      </c>
      <c r="D86" s="1"/>
      <c r="E86" s="1">
        <v>76125</v>
      </c>
      <c r="F86" s="1"/>
      <c r="G86" s="1">
        <v>13929</v>
      </c>
    </row>
    <row r="87" spans="1:7" x14ac:dyDescent="0.3">
      <c r="A87" s="18" t="s">
        <v>148</v>
      </c>
      <c r="B87" s="10" t="s">
        <v>82</v>
      </c>
      <c r="C87" s="1">
        <v>54773</v>
      </c>
      <c r="D87" s="1"/>
      <c r="E87" s="1">
        <v>773951</v>
      </c>
      <c r="F87" s="1"/>
      <c r="G87" s="1">
        <v>-719178</v>
      </c>
    </row>
    <row r="88" spans="1:7" x14ac:dyDescent="0.3">
      <c r="A88" s="18" t="s">
        <v>148</v>
      </c>
      <c r="B88" s="10" t="s">
        <v>83</v>
      </c>
      <c r="C88" s="1">
        <v>6560</v>
      </c>
      <c r="D88" s="1"/>
      <c r="E88" s="1">
        <v>68583</v>
      </c>
      <c r="F88" s="1"/>
      <c r="G88" s="1">
        <v>-62023</v>
      </c>
    </row>
    <row r="89" spans="1:7" x14ac:dyDescent="0.3">
      <c r="A89" s="18" t="s">
        <v>148</v>
      </c>
      <c r="B89" s="10" t="s">
        <v>84</v>
      </c>
      <c r="C89" s="1">
        <v>118954</v>
      </c>
      <c r="D89" s="1"/>
      <c r="E89" s="1">
        <v>419519</v>
      </c>
      <c r="F89" s="1"/>
      <c r="G89" s="1">
        <v>-300565</v>
      </c>
    </row>
    <row r="90" spans="1:7" x14ac:dyDescent="0.3">
      <c r="A90" s="18" t="s">
        <v>148</v>
      </c>
      <c r="B90" s="10" t="s">
        <v>85</v>
      </c>
      <c r="C90" s="1">
        <v>6684</v>
      </c>
      <c r="D90" s="1"/>
      <c r="E90" s="1">
        <v>104490</v>
      </c>
      <c r="F90" s="1"/>
      <c r="G90" s="1">
        <v>-97806</v>
      </c>
    </row>
    <row r="91" spans="1:7" x14ac:dyDescent="0.3">
      <c r="A91" s="18" t="s">
        <v>148</v>
      </c>
      <c r="B91" t="s">
        <v>151</v>
      </c>
      <c r="C91" s="1">
        <v>0</v>
      </c>
      <c r="D91" s="1"/>
      <c r="E91" s="1">
        <v>0</v>
      </c>
      <c r="F91" s="1"/>
      <c r="G91" s="1">
        <v>0</v>
      </c>
    </row>
    <row r="92" spans="1:7" x14ac:dyDescent="0.3">
      <c r="A92" s="18" t="s">
        <v>148</v>
      </c>
      <c r="B92" s="10" t="s">
        <v>86</v>
      </c>
      <c r="C92" s="1">
        <v>6854</v>
      </c>
      <c r="D92" s="1"/>
      <c r="E92" s="1">
        <v>5225</v>
      </c>
      <c r="F92" s="1"/>
      <c r="G92" s="1">
        <v>1629</v>
      </c>
    </row>
    <row r="93" spans="1:7" x14ac:dyDescent="0.3">
      <c r="A93" s="18" t="s">
        <v>148</v>
      </c>
      <c r="B93" s="10" t="s">
        <v>87</v>
      </c>
      <c r="C93" s="1">
        <v>254</v>
      </c>
      <c r="D93" s="1"/>
      <c r="E93" s="1">
        <v>2020</v>
      </c>
      <c r="F93" s="1"/>
      <c r="G93" s="1">
        <v>-1766</v>
      </c>
    </row>
    <row r="94" spans="1:7" x14ac:dyDescent="0.3">
      <c r="A94" s="18" t="s">
        <v>148</v>
      </c>
      <c r="B94" s="10" t="s">
        <v>88</v>
      </c>
      <c r="C94" s="1">
        <v>344</v>
      </c>
      <c r="D94" s="1"/>
      <c r="E94" s="1">
        <v>2430</v>
      </c>
      <c r="F94" s="1"/>
      <c r="G94" s="1">
        <v>-2086</v>
      </c>
    </row>
    <row r="95" spans="1:7" x14ac:dyDescent="0.3">
      <c r="A95" s="18" t="s">
        <v>148</v>
      </c>
      <c r="B95" s="10" t="s">
        <v>89</v>
      </c>
      <c r="C95" s="1">
        <v>0</v>
      </c>
      <c r="D95" s="1"/>
      <c r="E95" s="1">
        <v>1977</v>
      </c>
      <c r="F95" s="1"/>
      <c r="G95" s="1">
        <v>-1977</v>
      </c>
    </row>
    <row r="96" spans="1:7" x14ac:dyDescent="0.3">
      <c r="A96" s="18" t="s">
        <v>148</v>
      </c>
      <c r="B96" s="10" t="s">
        <v>90</v>
      </c>
      <c r="C96" s="1">
        <v>17891</v>
      </c>
      <c r="D96" s="1"/>
      <c r="E96" s="1">
        <v>7785</v>
      </c>
      <c r="F96" s="1"/>
      <c r="G96" s="1">
        <v>10106</v>
      </c>
    </row>
    <row r="97" spans="1:7" x14ac:dyDescent="0.3">
      <c r="A97" s="18" t="s">
        <v>148</v>
      </c>
      <c r="B97" s="10" t="s">
        <v>91</v>
      </c>
      <c r="C97" s="1">
        <v>0</v>
      </c>
      <c r="D97" s="1"/>
      <c r="E97" s="1">
        <v>19</v>
      </c>
      <c r="F97" s="1"/>
      <c r="G97" s="1">
        <v>-19</v>
      </c>
    </row>
    <row r="98" spans="1:7" x14ac:dyDescent="0.3">
      <c r="A98" s="18" t="s">
        <v>148</v>
      </c>
      <c r="B98" s="10" t="s">
        <v>92</v>
      </c>
      <c r="C98" s="1">
        <v>72414</v>
      </c>
      <c r="D98" s="1"/>
      <c r="E98" s="1">
        <v>53197</v>
      </c>
      <c r="F98" s="1"/>
      <c r="G98" s="1">
        <v>19217</v>
      </c>
    </row>
    <row r="99" spans="1:7" x14ac:dyDescent="0.3">
      <c r="A99" s="18" t="s">
        <v>148</v>
      </c>
      <c r="B99" s="10" t="s">
        <v>93</v>
      </c>
      <c r="C99" s="1">
        <v>15691</v>
      </c>
      <c r="D99" s="1"/>
      <c r="E99" s="1">
        <v>14901</v>
      </c>
      <c r="F99" s="1"/>
      <c r="G99" s="1">
        <v>790</v>
      </c>
    </row>
    <row r="100" spans="1:7" x14ac:dyDescent="0.3">
      <c r="A100" s="18" t="s">
        <v>148</v>
      </c>
      <c r="B100" s="10" t="s">
        <v>94</v>
      </c>
      <c r="C100" s="1">
        <v>6683</v>
      </c>
      <c r="D100" s="1"/>
      <c r="E100" s="1">
        <v>3067</v>
      </c>
      <c r="F100" s="1"/>
      <c r="G100" s="1">
        <v>3616</v>
      </c>
    </row>
    <row r="101" spans="1:7" x14ac:dyDescent="0.3">
      <c r="A101" s="18" t="s">
        <v>148</v>
      </c>
      <c r="B101" s="10" t="s">
        <v>95</v>
      </c>
      <c r="C101" s="1">
        <v>4117</v>
      </c>
      <c r="D101" s="1"/>
      <c r="E101" s="1">
        <v>4212</v>
      </c>
      <c r="F101" s="1"/>
      <c r="G101" s="1">
        <v>-95</v>
      </c>
    </row>
    <row r="102" spans="1:7" x14ac:dyDescent="0.3">
      <c r="A102" s="18" t="s">
        <v>148</v>
      </c>
      <c r="B102" s="10" t="s">
        <v>96</v>
      </c>
      <c r="C102" s="1">
        <v>285</v>
      </c>
      <c r="D102" s="1"/>
      <c r="E102" s="1">
        <v>135</v>
      </c>
      <c r="F102" s="1"/>
      <c r="G102" s="1">
        <v>150</v>
      </c>
    </row>
    <row r="103" spans="1:7" x14ac:dyDescent="0.3">
      <c r="A103" s="18" t="s">
        <v>148</v>
      </c>
      <c r="B103" s="10" t="s">
        <v>97</v>
      </c>
      <c r="C103" s="1">
        <v>825</v>
      </c>
      <c r="D103" s="1"/>
      <c r="E103" s="1">
        <v>8950</v>
      </c>
      <c r="F103" s="1"/>
      <c r="G103" s="1">
        <v>-8125</v>
      </c>
    </row>
    <row r="104" spans="1:7" x14ac:dyDescent="0.3">
      <c r="A104" s="18" t="s">
        <v>148</v>
      </c>
      <c r="B104" s="10" t="s">
        <v>98</v>
      </c>
      <c r="C104" s="1">
        <v>229864</v>
      </c>
      <c r="D104" s="1"/>
      <c r="E104" s="1">
        <v>1262199</v>
      </c>
      <c r="F104" s="1"/>
      <c r="G104" s="1">
        <v>-1032335</v>
      </c>
    </row>
    <row r="105" spans="1:7" x14ac:dyDescent="0.3">
      <c r="A105" s="18" t="s">
        <v>148</v>
      </c>
      <c r="B105" s="10" t="s">
        <v>99</v>
      </c>
      <c r="C105" s="1">
        <v>11026</v>
      </c>
      <c r="D105" s="1"/>
      <c r="E105" s="1">
        <v>3271</v>
      </c>
      <c r="F105" s="1"/>
      <c r="G105" s="1">
        <v>7755</v>
      </c>
    </row>
    <row r="106" spans="1:7" x14ac:dyDescent="0.3">
      <c r="A106" s="18" t="s">
        <v>149</v>
      </c>
      <c r="B106" s="10" t="s">
        <v>112</v>
      </c>
      <c r="C106" s="1">
        <v>3363</v>
      </c>
      <c r="D106" s="1"/>
      <c r="E106" s="1">
        <v>50743</v>
      </c>
      <c r="F106" s="1"/>
      <c r="G106" s="1">
        <v>-47380</v>
      </c>
    </row>
    <row r="107" spans="1:7" x14ac:dyDescent="0.3">
      <c r="A107" s="18" t="s">
        <v>149</v>
      </c>
      <c r="B107" s="10" t="s">
        <v>113</v>
      </c>
      <c r="C107" s="1">
        <v>1965</v>
      </c>
      <c r="D107" s="1"/>
      <c r="E107" s="1">
        <v>2985</v>
      </c>
      <c r="F107" s="1"/>
      <c r="G107" s="1">
        <v>-1020</v>
      </c>
    </row>
    <row r="108" spans="1:7" x14ac:dyDescent="0.3">
      <c r="A108" s="18" t="s">
        <v>149</v>
      </c>
      <c r="B108" s="10" t="s">
        <v>114</v>
      </c>
      <c r="C108" s="1">
        <v>250</v>
      </c>
      <c r="D108" s="1"/>
      <c r="E108" s="1">
        <v>250</v>
      </c>
      <c r="F108" s="1"/>
      <c r="G108" s="1">
        <v>0</v>
      </c>
    </row>
    <row r="109" spans="1:7" x14ac:dyDescent="0.3">
      <c r="A109" s="18" t="s">
        <v>149</v>
      </c>
      <c r="B109" s="10" t="s">
        <v>115</v>
      </c>
      <c r="C109" s="1">
        <v>8198</v>
      </c>
      <c r="D109" s="1"/>
      <c r="E109" s="1">
        <v>13328</v>
      </c>
      <c r="F109" s="1"/>
      <c r="G109" s="1">
        <v>-5130</v>
      </c>
    </row>
    <row r="110" spans="1:7" x14ac:dyDescent="0.3">
      <c r="A110" s="18" t="s">
        <v>149</v>
      </c>
      <c r="B110" s="10" t="s">
        <v>116</v>
      </c>
      <c r="C110" s="1">
        <v>337</v>
      </c>
      <c r="D110" s="1"/>
      <c r="E110" s="1">
        <v>28277</v>
      </c>
      <c r="F110" s="1"/>
      <c r="G110" s="1">
        <v>-27940</v>
      </c>
    </row>
    <row r="111" spans="1:7" x14ac:dyDescent="0.3">
      <c r="A111" s="18" t="s">
        <v>149</v>
      </c>
      <c r="B111" s="10" t="s">
        <v>117</v>
      </c>
      <c r="C111" s="1">
        <v>3371</v>
      </c>
      <c r="D111" s="1"/>
      <c r="E111" s="1">
        <v>7794</v>
      </c>
      <c r="F111" s="1"/>
      <c r="G111" s="1">
        <v>-4423</v>
      </c>
    </row>
    <row r="112" spans="1:7" x14ac:dyDescent="0.3">
      <c r="A112" s="18" t="s">
        <v>149</v>
      </c>
      <c r="B112" s="10" t="s">
        <v>118</v>
      </c>
      <c r="C112" s="1">
        <v>1495</v>
      </c>
      <c r="D112" s="1"/>
      <c r="E112" s="1">
        <v>9077</v>
      </c>
      <c r="F112" s="1"/>
      <c r="G112" s="1">
        <v>-7582</v>
      </c>
    </row>
    <row r="113" spans="1:7" x14ac:dyDescent="0.3">
      <c r="A113" s="18" t="s">
        <v>149</v>
      </c>
      <c r="B113" s="10" t="s">
        <v>119</v>
      </c>
      <c r="C113" s="1">
        <v>8243</v>
      </c>
      <c r="D113" s="1"/>
      <c r="E113" s="1">
        <v>11349</v>
      </c>
      <c r="F113" s="1"/>
      <c r="G113" s="1">
        <v>-3106</v>
      </c>
    </row>
    <row r="114" spans="1:7" x14ac:dyDescent="0.3">
      <c r="A114" s="18" t="s">
        <v>149</v>
      </c>
      <c r="B114" s="10" t="s">
        <v>120</v>
      </c>
      <c r="C114" s="1">
        <v>2269</v>
      </c>
      <c r="D114" s="1"/>
      <c r="E114" s="1">
        <v>5178</v>
      </c>
      <c r="F114" s="1"/>
      <c r="G114" s="1">
        <v>-2909</v>
      </c>
    </row>
    <row r="115" spans="1:7" x14ac:dyDescent="0.3">
      <c r="A115" s="18" t="s">
        <v>149</v>
      </c>
      <c r="B115" s="10" t="s">
        <v>121</v>
      </c>
      <c r="C115" s="1">
        <v>0</v>
      </c>
      <c r="D115" s="1"/>
      <c r="E115" s="1">
        <v>10193</v>
      </c>
      <c r="F115" s="1"/>
      <c r="G115" s="1">
        <v>-9933</v>
      </c>
    </row>
    <row r="116" spans="1:7" x14ac:dyDescent="0.3">
      <c r="A116" s="18" t="s">
        <v>149</v>
      </c>
      <c r="B116" s="10" t="s">
        <v>122</v>
      </c>
      <c r="C116" s="1">
        <v>682</v>
      </c>
      <c r="D116" s="1"/>
      <c r="E116" s="1">
        <v>2870</v>
      </c>
      <c r="F116" s="1"/>
      <c r="G116" s="1">
        <v>-2188</v>
      </c>
    </row>
    <row r="117" spans="1:7" x14ac:dyDescent="0.3">
      <c r="A117" s="18" t="s">
        <v>149</v>
      </c>
      <c r="B117" s="10" t="s">
        <v>123</v>
      </c>
      <c r="C117" s="1">
        <v>618</v>
      </c>
      <c r="D117" s="1"/>
      <c r="E117" s="1">
        <v>3485</v>
      </c>
      <c r="F117" s="1"/>
      <c r="G117" s="1">
        <v>-2867</v>
      </c>
    </row>
    <row r="118" spans="1:7" x14ac:dyDescent="0.3">
      <c r="A118" s="18" t="s">
        <v>149</v>
      </c>
      <c r="B118" s="10" t="s">
        <v>124</v>
      </c>
      <c r="C118" s="1">
        <v>10432</v>
      </c>
      <c r="D118" s="1"/>
      <c r="E118" s="1">
        <v>10428</v>
      </c>
      <c r="F118" s="1"/>
      <c r="G118" s="1">
        <v>4</v>
      </c>
    </row>
    <row r="119" spans="1:7" x14ac:dyDescent="0.3">
      <c r="A119" s="18" t="s">
        <v>150</v>
      </c>
      <c r="B119" s="10" t="s">
        <v>100</v>
      </c>
      <c r="C119" s="1">
        <v>25</v>
      </c>
      <c r="D119" s="1"/>
      <c r="E119" s="1">
        <v>160</v>
      </c>
      <c r="F119" s="1"/>
      <c r="G119" s="1">
        <v>-135</v>
      </c>
    </row>
    <row r="120" spans="1:7" ht="28.8" x14ac:dyDescent="0.3">
      <c r="A120" s="18" t="s">
        <v>150</v>
      </c>
      <c r="B120" s="10" t="s">
        <v>101</v>
      </c>
      <c r="C120" s="1">
        <v>0</v>
      </c>
      <c r="D120" s="1"/>
      <c r="E120" s="1">
        <v>1086</v>
      </c>
      <c r="F120" s="1"/>
      <c r="G120" s="1">
        <v>-1086</v>
      </c>
    </row>
    <row r="121" spans="1:7" ht="28.8" x14ac:dyDescent="0.3">
      <c r="A121" s="18" t="s">
        <v>150</v>
      </c>
      <c r="B121" s="10" t="s">
        <v>71</v>
      </c>
      <c r="C121" s="1">
        <v>132449</v>
      </c>
      <c r="D121" s="1"/>
      <c r="E121" s="1">
        <v>344265</v>
      </c>
      <c r="F121" s="1"/>
      <c r="G121" s="1">
        <v>-211816</v>
      </c>
    </row>
    <row r="122" spans="1:7" x14ac:dyDescent="0.3">
      <c r="A122" s="18" t="s">
        <v>150</v>
      </c>
      <c r="B122" s="10" t="s">
        <v>102</v>
      </c>
      <c r="C122" s="1">
        <v>1300</v>
      </c>
      <c r="D122" s="1"/>
      <c r="E122" s="1">
        <v>2868</v>
      </c>
      <c r="F122" s="1"/>
      <c r="G122" s="1">
        <v>-1568</v>
      </c>
    </row>
    <row r="123" spans="1:7" x14ac:dyDescent="0.3">
      <c r="A123" s="18" t="s">
        <v>150</v>
      </c>
      <c r="B123" s="10" t="s">
        <v>103</v>
      </c>
      <c r="C123" s="1">
        <v>0</v>
      </c>
      <c r="D123" s="1"/>
      <c r="E123" s="1">
        <v>0</v>
      </c>
      <c r="F123" s="1"/>
      <c r="G123" s="1">
        <v>0</v>
      </c>
    </row>
    <row r="124" spans="1:7" x14ac:dyDescent="0.3">
      <c r="A124" s="18" t="s">
        <v>150</v>
      </c>
      <c r="B124" s="10" t="s">
        <v>104</v>
      </c>
      <c r="C124" s="1">
        <v>126</v>
      </c>
      <c r="D124" s="1"/>
      <c r="E124" s="1">
        <v>90</v>
      </c>
      <c r="F124" s="1"/>
      <c r="G124" s="1">
        <v>36</v>
      </c>
    </row>
    <row r="125" spans="1:7" x14ac:dyDescent="0.3">
      <c r="A125" s="18" t="s">
        <v>150</v>
      </c>
      <c r="B125" s="10" t="s">
        <v>72</v>
      </c>
      <c r="C125" s="1">
        <v>4456</v>
      </c>
      <c r="D125" s="1"/>
      <c r="E125" s="1">
        <v>4750</v>
      </c>
      <c r="F125" s="1"/>
      <c r="G125" s="1">
        <v>-294</v>
      </c>
    </row>
    <row r="126" spans="1:7" x14ac:dyDescent="0.3">
      <c r="A126" s="18" t="s">
        <v>150</v>
      </c>
      <c r="B126" s="10" t="s">
        <v>105</v>
      </c>
      <c r="C126" s="1">
        <v>23612</v>
      </c>
      <c r="D126" s="1"/>
      <c r="E126" s="1">
        <v>22550</v>
      </c>
      <c r="F126" s="1"/>
      <c r="G126" s="1">
        <v>1062</v>
      </c>
    </row>
    <row r="127" spans="1:7" x14ac:dyDescent="0.3">
      <c r="A127" s="18" t="s">
        <v>150</v>
      </c>
      <c r="B127" s="10" t="s">
        <v>106</v>
      </c>
      <c r="C127" s="1">
        <v>0</v>
      </c>
      <c r="D127" s="1"/>
      <c r="E127" s="1">
        <v>1237</v>
      </c>
      <c r="F127" s="1"/>
      <c r="G127" s="1">
        <v>-1237</v>
      </c>
    </row>
    <row r="128" spans="1:7" x14ac:dyDescent="0.3">
      <c r="A128" s="18" t="s">
        <v>150</v>
      </c>
      <c r="B128" s="10" t="s">
        <v>73</v>
      </c>
      <c r="C128" s="1">
        <v>8</v>
      </c>
      <c r="D128" s="1"/>
      <c r="E128" s="1">
        <v>3178</v>
      </c>
      <c r="F128" s="1"/>
      <c r="G128" s="1">
        <v>-3170</v>
      </c>
    </row>
    <row r="129" spans="1:7" x14ac:dyDescent="0.3">
      <c r="A129" s="18" t="s">
        <v>150</v>
      </c>
      <c r="B129" s="10" t="s">
        <v>74</v>
      </c>
      <c r="C129" s="1">
        <v>0</v>
      </c>
      <c r="D129" s="1"/>
      <c r="E129" s="1">
        <v>1093</v>
      </c>
      <c r="F129" s="1"/>
      <c r="G129" s="1">
        <v>-1093</v>
      </c>
    </row>
    <row r="130" spans="1:7" ht="28.8" x14ac:dyDescent="0.3">
      <c r="A130" s="18" t="s">
        <v>150</v>
      </c>
      <c r="B130" s="10" t="s">
        <v>152</v>
      </c>
      <c r="C130" s="1">
        <v>0</v>
      </c>
      <c r="D130" s="1"/>
      <c r="E130" s="1">
        <v>0</v>
      </c>
      <c r="F130" s="1"/>
      <c r="G130" s="1">
        <v>0</v>
      </c>
    </row>
    <row r="131" spans="1:7" x14ac:dyDescent="0.3">
      <c r="A131" s="18" t="s">
        <v>150</v>
      </c>
      <c r="B131" s="10" t="s">
        <v>75</v>
      </c>
      <c r="C131" s="1">
        <v>18244</v>
      </c>
      <c r="D131" s="1"/>
      <c r="E131" s="1">
        <v>75029</v>
      </c>
      <c r="F131" s="1"/>
      <c r="G131" s="1">
        <v>-56808</v>
      </c>
    </row>
    <row r="132" spans="1:7" x14ac:dyDescent="0.3">
      <c r="A132" s="18" t="s">
        <v>150</v>
      </c>
      <c r="B132" s="10" t="s">
        <v>107</v>
      </c>
      <c r="C132" s="1">
        <v>0</v>
      </c>
      <c r="D132" s="1"/>
      <c r="E132" s="1">
        <v>967</v>
      </c>
      <c r="F132" s="1"/>
      <c r="G132" s="1">
        <v>-967</v>
      </c>
    </row>
    <row r="133" spans="1:7" ht="28.8" x14ac:dyDescent="0.3">
      <c r="A133" s="18" t="s">
        <v>150</v>
      </c>
      <c r="B133" s="10" t="s">
        <v>108</v>
      </c>
      <c r="C133" s="1">
        <v>0</v>
      </c>
      <c r="D133" s="1"/>
      <c r="E133" s="1">
        <v>458</v>
      </c>
      <c r="F133" s="1"/>
      <c r="G133" s="1">
        <v>-458</v>
      </c>
    </row>
    <row r="134" spans="1:7" x14ac:dyDescent="0.3">
      <c r="A134" s="18" t="s">
        <v>150</v>
      </c>
      <c r="B134" s="10" t="s">
        <v>157</v>
      </c>
      <c r="C134" s="1">
        <v>1</v>
      </c>
      <c r="D134" s="1"/>
      <c r="E134" s="1">
        <v>75</v>
      </c>
      <c r="F134" s="1"/>
      <c r="G134" s="1">
        <v>0</v>
      </c>
    </row>
    <row r="135" spans="1:7" ht="28.8" x14ac:dyDescent="0.3">
      <c r="A135" s="18" t="s">
        <v>150</v>
      </c>
      <c r="B135" s="10" t="s">
        <v>109</v>
      </c>
      <c r="C135" s="1">
        <v>915</v>
      </c>
      <c r="D135" s="1"/>
      <c r="E135" s="1">
        <v>915</v>
      </c>
      <c r="F135" s="1"/>
      <c r="G135" s="1">
        <v>0</v>
      </c>
    </row>
    <row r="136" spans="1:7" x14ac:dyDescent="0.3">
      <c r="A136" s="18" t="s">
        <v>150</v>
      </c>
      <c r="B136" s="10" t="s">
        <v>110</v>
      </c>
      <c r="C136" s="1">
        <v>64350</v>
      </c>
      <c r="D136" s="1"/>
      <c r="E136" s="1">
        <v>113510</v>
      </c>
      <c r="F136" s="1"/>
      <c r="G136" s="1">
        <v>-49160</v>
      </c>
    </row>
    <row r="137" spans="1:7" x14ac:dyDescent="0.3">
      <c r="A137" s="18" t="s">
        <v>150</v>
      </c>
      <c r="B137" s="10" t="s">
        <v>76</v>
      </c>
      <c r="C137" s="1">
        <v>20376</v>
      </c>
      <c r="D137" s="1"/>
      <c r="E137" s="1">
        <v>110291</v>
      </c>
      <c r="F137" s="1"/>
      <c r="G137" s="1">
        <v>-89915</v>
      </c>
    </row>
    <row r="138" spans="1:7" x14ac:dyDescent="0.3">
      <c r="A138" s="18" t="s">
        <v>150</v>
      </c>
      <c r="B138" s="10" t="s">
        <v>111</v>
      </c>
      <c r="C138" s="1">
        <v>240672</v>
      </c>
      <c r="D138" s="1"/>
      <c r="E138" s="1">
        <v>437868</v>
      </c>
      <c r="F138" s="1"/>
      <c r="G138" s="1">
        <v>-197196</v>
      </c>
    </row>
    <row r="139" spans="1:7" ht="28.8" x14ac:dyDescent="0.3">
      <c r="A139" s="18" t="s">
        <v>150</v>
      </c>
      <c r="B139" s="10" t="s">
        <v>159</v>
      </c>
      <c r="C139" s="1">
        <v>0</v>
      </c>
      <c r="D139" s="1"/>
      <c r="E139" s="1">
        <v>0</v>
      </c>
      <c r="F139" s="1"/>
      <c r="G139" s="1">
        <v>0</v>
      </c>
    </row>
    <row r="140" spans="1:7" x14ac:dyDescent="0.3">
      <c r="A140" s="18" t="s">
        <v>150</v>
      </c>
      <c r="B140" s="10" t="s">
        <v>77</v>
      </c>
      <c r="C140" s="1">
        <v>8814</v>
      </c>
      <c r="D140" s="1"/>
      <c r="E140" s="1">
        <v>8474</v>
      </c>
      <c r="F140" s="1"/>
      <c r="G140" s="1">
        <v>340</v>
      </c>
    </row>
    <row r="141" spans="1:7" x14ac:dyDescent="0.3">
      <c r="A141" s="18" t="s">
        <v>150</v>
      </c>
      <c r="B141" s="10" t="s">
        <v>78</v>
      </c>
      <c r="C141" s="1">
        <v>9097</v>
      </c>
      <c r="D141" s="1"/>
      <c r="E141" s="1">
        <v>123552</v>
      </c>
      <c r="F141" s="1"/>
      <c r="G141" s="1">
        <v>-114525</v>
      </c>
    </row>
    <row r="142" spans="1:7" x14ac:dyDescent="0.3">
      <c r="A142" s="18" t="s">
        <v>150</v>
      </c>
      <c r="B142" s="10" t="s">
        <v>79</v>
      </c>
      <c r="C142" s="1">
        <v>0</v>
      </c>
      <c r="D142" s="1"/>
      <c r="E142" s="1">
        <v>6368</v>
      </c>
      <c r="F142" s="1"/>
      <c r="G142" s="1">
        <v>-6368</v>
      </c>
    </row>
    <row r="143" spans="1:7" x14ac:dyDescent="0.3">
      <c r="B143" s="9" t="s">
        <v>162</v>
      </c>
      <c r="C143" s="4">
        <f>SUM(C5:C142)</f>
        <v>3906016</v>
      </c>
      <c r="D143" s="4"/>
      <c r="E143" s="4">
        <f>SUM(E5:E142)</f>
        <v>22823167</v>
      </c>
      <c r="F143" s="4"/>
      <c r="G143" s="4">
        <f>SUM(G5:G142)</f>
        <v>-18916910</v>
      </c>
    </row>
    <row r="144" spans="1:7" x14ac:dyDescent="0.3">
      <c r="C144" s="1"/>
      <c r="D144" s="1"/>
      <c r="E144" s="1"/>
      <c r="F144" s="1"/>
      <c r="G144" s="1"/>
    </row>
    <row r="145" spans="1:7" x14ac:dyDescent="0.3">
      <c r="B145" s="9" t="s">
        <v>126</v>
      </c>
      <c r="C145" s="4">
        <f>SUM(C3:C142)</f>
        <v>45255798</v>
      </c>
      <c r="D145" s="3"/>
      <c r="E145" s="4">
        <f>SUM(E3:E142)</f>
        <v>47161412</v>
      </c>
      <c r="F145" s="3"/>
      <c r="G145" s="4">
        <f>C145-E145</f>
        <v>-1905614</v>
      </c>
    </row>
    <row r="147" spans="1:7" x14ac:dyDescent="0.3">
      <c r="B147" s="10" t="s">
        <v>127</v>
      </c>
      <c r="C147" s="1"/>
      <c r="G147" s="1">
        <v>958267.93935792823</v>
      </c>
    </row>
    <row r="148" spans="1:7" x14ac:dyDescent="0.3">
      <c r="B148" s="10" t="s">
        <v>128</v>
      </c>
      <c r="G148" s="1">
        <v>814450.99528139387</v>
      </c>
    </row>
    <row r="149" spans="1:7" x14ac:dyDescent="0.3">
      <c r="B149" s="11"/>
      <c r="C149" s="5"/>
      <c r="D149" s="5"/>
      <c r="E149" s="5"/>
      <c r="F149" s="5"/>
      <c r="G149" s="5"/>
    </row>
    <row r="150" spans="1:7" x14ac:dyDescent="0.3">
      <c r="B150" s="12" t="s">
        <v>129</v>
      </c>
      <c r="C150" s="5"/>
      <c r="D150" s="5"/>
      <c r="E150" s="5"/>
      <c r="F150" s="5"/>
      <c r="G150" s="6">
        <f>G145+G147+G148</f>
        <v>-132895.06536067789</v>
      </c>
    </row>
    <row r="151" spans="1:7" x14ac:dyDescent="0.3">
      <c r="B151" s="11"/>
      <c r="C151" s="5"/>
      <c r="D151" s="5"/>
      <c r="E151" s="5"/>
      <c r="F151" s="5"/>
      <c r="G151" s="5"/>
    </row>
    <row r="152" spans="1:7" x14ac:dyDescent="0.3">
      <c r="B152" s="7" t="s">
        <v>130</v>
      </c>
      <c r="C152" s="5"/>
      <c r="D152" s="5"/>
      <c r="E152" s="5"/>
      <c r="F152" s="5"/>
      <c r="G152" s="8">
        <v>134813</v>
      </c>
    </row>
    <row r="153" spans="1:7" x14ac:dyDescent="0.3">
      <c r="B153" s="11"/>
      <c r="C153" s="5"/>
      <c r="D153" s="5"/>
      <c r="E153" s="5"/>
      <c r="F153" s="5"/>
      <c r="G153" s="5"/>
    </row>
    <row r="154" spans="1:7" x14ac:dyDescent="0.3">
      <c r="B154" s="12" t="s">
        <v>131</v>
      </c>
      <c r="C154" s="5"/>
      <c r="D154" s="5"/>
      <c r="E154" s="5"/>
      <c r="F154" s="5"/>
      <c r="G154" s="6">
        <f>G150+SUM(G152:G152)</f>
        <v>1917.9346393221058</v>
      </c>
    </row>
    <row r="155" spans="1:7" x14ac:dyDescent="0.3">
      <c r="B155" s="11"/>
      <c r="C155" s="5"/>
      <c r="D155" s="5"/>
      <c r="E155" s="5"/>
      <c r="F155" s="5"/>
      <c r="G155" s="5"/>
    </row>
    <row r="156" spans="1:7" x14ac:dyDescent="0.3">
      <c r="A156" s="20" t="s">
        <v>160</v>
      </c>
      <c r="B156" s="16"/>
      <c r="C156" s="5"/>
      <c r="D156" s="5"/>
      <c r="E156" s="5"/>
      <c r="F156" s="5"/>
      <c r="G156" s="5"/>
    </row>
    <row r="157" spans="1:7" x14ac:dyDescent="0.3">
      <c r="A157" s="20" t="s">
        <v>161</v>
      </c>
      <c r="B157" s="17"/>
    </row>
  </sheetData>
  <sortState ref="A5:H142">
    <sortCondition ref="A5:A142"/>
    <sortCondition ref="B5:B142"/>
  </sortState>
  <hyperlinks>
    <hyperlink ref="B72" r:id="rId1" display="http://begrotingdigitaal.fenb.be/Klikmodel/Instelling/InstellingDetail/284?jaarron=16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ESR_2019opmaak_Ontwerp</vt:lpstr>
      <vt:lpstr>ESR_2019opmaak_Goedgekeurd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Mathot, Axel</dc:creator>
  <cp:lastModifiedBy>Mathot, Axel</cp:lastModifiedBy>
  <dcterms:created xsi:type="dcterms:W3CDTF">2018-03-16T13:27:13Z</dcterms:created>
  <dcterms:modified xsi:type="dcterms:W3CDTF">2019-01-25T16:37:16Z</dcterms:modified>
</cp:coreProperties>
</file>